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erformance Review Forms\"/>
    </mc:Choice>
  </mc:AlternateContent>
  <workbookProtection workbookAlgorithmName="SHA-512" workbookHashValue="d4lIk4UKp9+2l7Atm2x/ye18TaGh6vuoducgYlqj3icqeMWLgnvd7orplGdeZHSgtbdMsNgO7SjeTqGCeSR1PQ==" workbookSaltValue="A3fxxsq30dVBZ8qvy7E9Rg==" workbookSpinCount="100000" lockStructure="1"/>
  <bookViews>
    <workbookView xWindow="0" yWindow="0" windowWidth="28800" windowHeight="13020"/>
  </bookViews>
  <sheets>
    <sheet name="Employee Review Form" sheetId="1" r:id="rId1"/>
    <sheet name="Additional Comments" sheetId="4" r:id="rId2"/>
    <sheet name="Ratings" sheetId="3" state="hidden" r:id="rId3"/>
  </sheets>
  <definedNames>
    <definedName name="CatRatings">Ratings!$B$4:$B$8</definedName>
    <definedName name="pr_ratings">Ratings!$B$4:$C$8</definedName>
    <definedName name="pr_ratings_4">Ratings!$B$4:$C$8</definedName>
    <definedName name="_xlnm.Print_Area" localSheetId="0">'Employee Review Form'!$A$1:$F$179</definedName>
    <definedName name="total_points">'Employee Review Form'!$C$153</definedName>
    <definedName name="Type">Ratings!$B$19:$B$22</definedName>
  </definedNames>
  <calcPr calcId="152511"/>
</workbook>
</file>

<file path=xl/calcChain.xml><?xml version="1.0" encoding="utf-8"?>
<calcChain xmlns="http://schemas.openxmlformats.org/spreadsheetml/2006/main">
  <c r="B63" i="4" l="1"/>
  <c r="B61" i="4"/>
  <c r="B179" i="1" l="1"/>
  <c r="B177" i="1"/>
  <c r="E23" i="1" l="1"/>
  <c r="E39" i="1"/>
  <c r="E55" i="1"/>
  <c r="E70" i="1"/>
  <c r="E86" i="1"/>
  <c r="E102" i="1"/>
  <c r="E118" i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51" i="1"/>
  <c r="C153" i="1" l="1"/>
  <c r="C158" i="1" s="1"/>
  <c r="C155" i="1" l="1"/>
  <c r="C156" i="1"/>
  <c r="C157" i="1"/>
  <c r="C159" i="1"/>
  <c r="B165" i="1" s="1"/>
  <c r="B167" i="1" s="1"/>
</calcChain>
</file>

<file path=xl/sharedStrings.xml><?xml version="1.0" encoding="utf-8"?>
<sst xmlns="http://schemas.openxmlformats.org/spreadsheetml/2006/main" count="153" uniqueCount="104">
  <si>
    <t>EMPLOYEE NAME</t>
  </si>
  <si>
    <t>JOB TITLE</t>
  </si>
  <si>
    <t>DEPARTMENT</t>
  </si>
  <si>
    <t>REVIEWER</t>
  </si>
  <si>
    <t>TYPE OF REVIEW</t>
  </si>
  <si>
    <t>Highly Effective:</t>
  </si>
  <si>
    <t xml:space="preserve">Consistently exceeds performance expectations.  Superior level of work. </t>
  </si>
  <si>
    <t>Successful:</t>
  </si>
  <si>
    <t xml:space="preserve">Consistently meets expectations.  Solid performer. </t>
  </si>
  <si>
    <t>Developing:</t>
  </si>
  <si>
    <t xml:space="preserve">Sometimes meets expectations, but needs further development. </t>
  </si>
  <si>
    <t xml:space="preserve">Not performing to expectations; requires significant and immediate improvement. </t>
  </si>
  <si>
    <t>CATEGORY</t>
  </si>
  <si>
    <t>RATING</t>
  </si>
  <si>
    <t>Successful</t>
  </si>
  <si>
    <t>Highly Effective</t>
  </si>
  <si>
    <t>Developing</t>
  </si>
  <si>
    <t>*SELECT*</t>
  </si>
  <si>
    <t>COMMUNICATION</t>
  </si>
  <si>
    <t>QUALITY-FOCUSED</t>
  </si>
  <si>
    <t>PART B.</t>
  </si>
  <si>
    <t>OVERALL PERFORMANCE RATING</t>
  </si>
  <si>
    <t>Summary of Employee's Rating by Category</t>
  </si>
  <si>
    <t>SCORE</t>
  </si>
  <si>
    <t>Employee's Overall Performance Rating</t>
  </si>
  <si>
    <t>MAXIMUM POSSIBLE POINTS:</t>
  </si>
  <si>
    <t>EMPLOYEE'S RATING SCORE:</t>
  </si>
  <si>
    <t>**Score will not appear until a rating has been selected for each category.</t>
  </si>
  <si>
    <t>Exceptional</t>
  </si>
  <si>
    <t>Unsatisfactory</t>
  </si>
  <si>
    <t>PERFORMANCE IMPROVEMENT PLAN</t>
  </si>
  <si>
    <t>PIP REQUIRED:</t>
  </si>
  <si>
    <t>PIP DUE DATE:</t>
  </si>
  <si>
    <t>SIGNATURES</t>
  </si>
  <si>
    <t>NAME (PRINT/TYPE)</t>
  </si>
  <si>
    <t>SIGNATURE</t>
  </si>
  <si>
    <t>DATE</t>
  </si>
  <si>
    <t xml:space="preserve">EMPLOYEE </t>
  </si>
  <si>
    <t>VALUE</t>
  </si>
  <si>
    <t>-</t>
  </si>
  <si>
    <t>Minimum = 8 Highly Effective</t>
  </si>
  <si>
    <t>72-79</t>
  </si>
  <si>
    <t>Minimum = 4 Highly Effective &amp; 4 Successful</t>
  </si>
  <si>
    <t>56-71</t>
  </si>
  <si>
    <t>Minimum = 4 Successful &amp; 4 Developing</t>
  </si>
  <si>
    <t>42-55</t>
  </si>
  <si>
    <t>Minimum = 7 Developing &amp; 1 Unsatisfactory</t>
  </si>
  <si>
    <t>0-41</t>
  </si>
  <si>
    <t>*Select from drop-down</t>
  </si>
  <si>
    <t>An overall rating of "Developing" or "Unsatisfactory" will require a Performance Improvement Plan</t>
  </si>
  <si>
    <t xml:space="preserve">DEPT. HEAD </t>
  </si>
  <si>
    <r>
      <t>Unsatisfactory:</t>
    </r>
    <r>
      <rPr>
        <sz val="11"/>
        <color indexed="8"/>
        <rFont val="Calibri"/>
        <family val="2"/>
      </rPr>
      <t/>
    </r>
  </si>
  <si>
    <t xml:space="preserve">PART A.              EVALUATE EMPLOYEES IN EACH CATEGORY USING THE RATINGS DESCRIBED BELOW </t>
  </si>
  <si>
    <t>PART C.</t>
  </si>
  <si>
    <t>CORE STANDARDS</t>
  </si>
  <si>
    <t>I.  JOB PERFORMANCE</t>
  </si>
  <si>
    <t>II.  CORE STANDARDS</t>
  </si>
  <si>
    <t>III.  LEADERSHIP &amp; EMPLOYEE DEVELOPMENT</t>
  </si>
  <si>
    <t>IV.  PROBLEM-SOLVING</t>
  </si>
  <si>
    <t>V.  COMMUNICATION</t>
  </si>
  <si>
    <t>VI. RESULTS-ORIENTED AND FISCALLY-FOCUSED</t>
  </si>
  <si>
    <t>VII. QUALITY-FOCUSED</t>
  </si>
  <si>
    <t>*Continually seeks out strategies to improve processes, quality and accuracy.</t>
  </si>
  <si>
    <t>LEADERSHIP &amp; EMPLOYEE DEVELOPMENT</t>
  </si>
  <si>
    <t>PROBLEM-SOLVING</t>
  </si>
  <si>
    <t>RESULTS-ORIENTED/FISCALLY-FOCUSED</t>
  </si>
  <si>
    <t>JOB PERFORMANCE</t>
  </si>
  <si>
    <t>Type</t>
  </si>
  <si>
    <t>Introductory</t>
  </si>
  <si>
    <t>Annual</t>
  </si>
  <si>
    <t>Mid-Year</t>
  </si>
  <si>
    <t>PERFORMANCE YEAR</t>
  </si>
  <si>
    <t>PERFORMANCE REVIEW FORM</t>
  </si>
  <si>
    <t>GOVERNMENT MANAGEMENT</t>
  </si>
  <si>
    <t>Key Performance Indicators</t>
  </si>
  <si>
    <t>Comments</t>
  </si>
  <si>
    <t xml:space="preserve">* Work output matches requirements established.  </t>
  </si>
  <si>
    <t xml:space="preserve">* Work is accurate, thorough and meets requirements even under pressure.  </t>
  </si>
  <si>
    <t xml:space="preserve">* Volume of work meets requirements.  </t>
  </si>
  <si>
    <t xml:space="preserve">* Work meets or exceeds customer requirements.  </t>
  </si>
  <si>
    <t>* Demonstrates strong passion for quality.</t>
  </si>
  <si>
    <t>* PROFESSIONAL IMAGE</t>
  </si>
  <si>
    <t>* WARM GREETING</t>
  </si>
  <si>
    <t>* HANDLE WITH CARE</t>
  </si>
  <si>
    <t>* LEARN MORE</t>
  </si>
  <si>
    <t>* SINCERE SEND-OFF</t>
  </si>
  <si>
    <t>* ORGANIZATIONAL PRIDE</t>
  </si>
  <si>
    <t>* Articulates a clear vision for his/her business unit.</t>
  </si>
  <si>
    <t>* Links the vision to the overall success of the organization.</t>
  </si>
  <si>
    <t>* Inspires and brings out the best in others.</t>
  </si>
  <si>
    <t>* Actively involved in performance management.</t>
  </si>
  <si>
    <t>* Develops and retains talent.</t>
  </si>
  <si>
    <t>* Recognizes problems or potential problems quickly.</t>
  </si>
  <si>
    <t>* Recognizes problematic patterns or trends.</t>
  </si>
  <si>
    <t>* Develops solutions to problems and carries them out successfully.</t>
  </si>
  <si>
    <t>* Communicates correct and appropriate information to staff through a variety of methods on a daily basis.</t>
  </si>
  <si>
    <t>* Continually reaffirms organization standards, initiatives and goals in a positive manner.</t>
  </si>
  <si>
    <t>* Demonstrates initiative.</t>
  </si>
  <si>
    <t>* Completes tasks and projects on time and expects the same from others.</t>
  </si>
  <si>
    <t>* Supports individual or team revenue growth.</t>
  </si>
  <si>
    <t>* Takes responsibility for managing expenses and using resources effectively.</t>
  </si>
  <si>
    <t>EMPLOYEE ID</t>
  </si>
  <si>
    <r>
      <t xml:space="preserve">ALL REVIEWS NEED TO BE </t>
    </r>
    <r>
      <rPr>
        <b/>
        <u/>
        <sz val="11"/>
        <color indexed="10"/>
        <rFont val="Calibri"/>
        <family val="2"/>
      </rPr>
      <t>PRINTED</t>
    </r>
    <r>
      <rPr>
        <b/>
        <sz val="11"/>
        <color indexed="10"/>
        <rFont val="Calibri"/>
        <family val="2"/>
      </rPr>
      <t>, SIGNED BY ALL PARTIES, SCANNED &amp; SAVED TO HR</t>
    </r>
  </si>
  <si>
    <t>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</si>
</sst>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trike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u/>
      <sz val="11"/>
      <color indexed="10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 applyFont="1" applyProtection="1"/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left"/>
    </xf>
    <xf numFmtId="0" fontId="1" fillId="0" borderId="0" xfId="1" applyFont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8" fillId="2" borderId="3" xfId="1" applyFont="1" applyFill="1" applyBorder="1" applyAlignment="1" applyProtection="1">
      <alignment horizontal="center" vertical="center"/>
    </xf>
    <xf numFmtId="0" fontId="7" fillId="0" borderId="0" xfId="1" applyFont="1" applyProtection="1"/>
    <xf numFmtId="0" fontId="2" fillId="0" borderId="1" xfId="1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0" fontId="2" fillId="0" borderId="0" xfId="1" applyFont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2" fillId="0" borderId="0" xfId="1" applyFont="1" applyProtection="1"/>
    <xf numFmtId="0" fontId="8" fillId="0" borderId="0" xfId="1" applyFont="1" applyProtection="1"/>
    <xf numFmtId="0" fontId="3" fillId="0" borderId="3" xfId="1" applyFont="1" applyBorder="1" applyAlignment="1" applyProtection="1">
      <alignment horizontal="center"/>
    </xf>
    <xf numFmtId="0" fontId="1" fillId="0" borderId="0" xfId="1" applyFont="1" applyAlignment="1" applyProtection="1">
      <alignment horizontal="left"/>
    </xf>
    <xf numFmtId="0" fontId="8" fillId="0" borderId="1" xfId="1" applyFont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center"/>
    </xf>
    <xf numFmtId="0" fontId="10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8" fillId="0" borderId="0" xfId="1" applyFont="1" applyFill="1" applyProtection="1"/>
    <xf numFmtId="0" fontId="2" fillId="0" borderId="1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6" fillId="0" borderId="0" xfId="1" applyFont="1" applyAlignment="1">
      <alignment horizontal="left"/>
    </xf>
    <xf numFmtId="49" fontId="2" fillId="0" borderId="1" xfId="1" applyNumberFormat="1" applyFont="1" applyBorder="1" applyAlignment="1">
      <alignment horizontal="center"/>
    </xf>
    <xf numFmtId="9" fontId="9" fillId="0" borderId="0" xfId="1" applyNumberFormat="1" applyFont="1" applyAlignment="1">
      <alignment horizontal="center"/>
    </xf>
    <xf numFmtId="0" fontId="1" fillId="0" borderId="9" xfId="1" applyFont="1" applyBorder="1" applyProtection="1"/>
    <xf numFmtId="9" fontId="2" fillId="0" borderId="0" xfId="1" applyNumberFormat="1" applyFont="1" applyAlignment="1" applyProtection="1">
      <alignment horizontal="center"/>
    </xf>
    <xf numFmtId="0" fontId="10" fillId="0" borderId="8" xfId="1" applyFont="1" applyBorder="1" applyProtection="1"/>
    <xf numFmtId="0" fontId="2" fillId="0" borderId="7" xfId="1" applyFont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3" fillId="0" borderId="0" xfId="1" applyFont="1" applyProtection="1"/>
    <xf numFmtId="0" fontId="9" fillId="0" borderId="0" xfId="1" applyFont="1" applyAlignment="1" applyProtection="1">
      <alignment horizontal="center" wrapText="1"/>
    </xf>
    <xf numFmtId="0" fontId="2" fillId="0" borderId="4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left"/>
    </xf>
    <xf numFmtId="0" fontId="1" fillId="0" borderId="11" xfId="1" applyFont="1" applyBorder="1" applyAlignment="1" applyProtection="1">
      <alignment horizontal="left"/>
    </xf>
    <xf numFmtId="0" fontId="9" fillId="0" borderId="10" xfId="1" applyFont="1" applyBorder="1" applyAlignment="1" applyProtection="1">
      <alignment horizontal="left"/>
    </xf>
    <xf numFmtId="0" fontId="9" fillId="0" borderId="11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/>
    </xf>
    <xf numFmtId="0" fontId="1" fillId="0" borderId="18" xfId="1" applyFont="1" applyBorder="1" applyAlignment="1" applyProtection="1">
      <alignment horizontal="center"/>
    </xf>
    <xf numFmtId="0" fontId="2" fillId="0" borderId="17" xfId="1" applyFont="1" applyBorder="1" applyAlignment="1" applyProtection="1">
      <alignment horizontal="center"/>
    </xf>
    <xf numFmtId="0" fontId="1" fillId="0" borderId="19" xfId="1" applyFont="1" applyBorder="1" applyAlignment="1" applyProtection="1">
      <alignment horizontal="center"/>
    </xf>
    <xf numFmtId="0" fontId="1" fillId="0" borderId="17" xfId="1" applyFont="1" applyBorder="1" applyAlignment="1" applyProtection="1">
      <alignment horizontal="center"/>
    </xf>
    <xf numFmtId="0" fontId="2" fillId="3" borderId="8" xfId="1" applyFont="1" applyFill="1" applyBorder="1" applyProtection="1"/>
    <xf numFmtId="0" fontId="1" fillId="3" borderId="10" xfId="1" applyFont="1" applyFill="1" applyBorder="1" applyProtection="1"/>
    <xf numFmtId="0" fontId="1" fillId="3" borderId="11" xfId="1" applyFont="1" applyFill="1" applyBorder="1" applyProtection="1"/>
    <xf numFmtId="0" fontId="8" fillId="4" borderId="1" xfId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1" fontId="10" fillId="3" borderId="11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4" borderId="4" xfId="1" applyFont="1" applyFill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left" vertical="center"/>
    </xf>
    <xf numFmtId="0" fontId="4" fillId="0" borderId="22" xfId="1" applyFont="1" applyBorder="1" applyAlignment="1" applyProtection="1">
      <alignment horizontal="left" vertical="center"/>
    </xf>
    <xf numFmtId="0" fontId="4" fillId="0" borderId="20" xfId="1" applyFont="1" applyBorder="1" applyAlignment="1" applyProtection="1">
      <alignment horizontal="left" vertical="center"/>
    </xf>
    <xf numFmtId="0" fontId="1" fillId="0" borderId="22" xfId="1" applyFont="1" applyBorder="1" applyAlignment="1" applyProtection="1"/>
    <xf numFmtId="0" fontId="1" fillId="0" borderId="20" xfId="1" applyFont="1" applyBorder="1" applyAlignment="1" applyProtection="1"/>
    <xf numFmtId="0" fontId="1" fillId="0" borderId="1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top" wrapText="1"/>
    </xf>
    <xf numFmtId="0" fontId="1" fillId="0" borderId="21" xfId="1" applyFont="1" applyBorder="1" applyProtection="1"/>
    <xf numFmtId="0" fontId="1" fillId="0" borderId="7" xfId="1" applyFont="1" applyBorder="1" applyProtection="1"/>
    <xf numFmtId="0" fontId="3" fillId="0" borderId="21" xfId="1" applyFont="1" applyBorder="1" applyAlignment="1" applyProtection="1">
      <alignment horizontal="left" vertical="center"/>
    </xf>
    <xf numFmtId="0" fontId="1" fillId="0" borderId="0" xfId="1" applyFont="1" applyAlignment="1" applyProtection="1"/>
    <xf numFmtId="0" fontId="17" fillId="0" borderId="0" xfId="1" applyFont="1" applyAlignment="1" applyProtection="1">
      <alignment vertical="top"/>
    </xf>
    <xf numFmtId="0" fontId="18" fillId="0" borderId="12" xfId="1" applyFont="1" applyBorder="1" applyAlignment="1" applyProtection="1">
      <alignment vertical="top"/>
      <protection locked="0"/>
    </xf>
    <xf numFmtId="0" fontId="18" fillId="0" borderId="0" xfId="1" applyFont="1" applyBorder="1" applyAlignment="1" applyProtection="1">
      <alignment vertical="top"/>
      <protection locked="0"/>
    </xf>
    <xf numFmtId="0" fontId="18" fillId="0" borderId="15" xfId="1" applyFont="1" applyBorder="1" applyAlignment="1" applyProtection="1">
      <alignment vertical="top"/>
      <protection locked="0"/>
    </xf>
    <xf numFmtId="0" fontId="14" fillId="0" borderId="27" xfId="1" applyFont="1" applyBorder="1" applyAlignment="1" applyProtection="1">
      <alignment vertical="top" wrapText="1"/>
    </xf>
    <xf numFmtId="0" fontId="14" fillId="0" borderId="27" xfId="1" applyFont="1" applyBorder="1" applyAlignment="1" applyProtection="1">
      <alignment vertical="top"/>
    </xf>
    <xf numFmtId="0" fontId="14" fillId="0" borderId="30" xfId="1" applyFont="1" applyBorder="1" applyAlignment="1" applyProtection="1">
      <alignment vertical="top"/>
    </xf>
    <xf numFmtId="0" fontId="1" fillId="0" borderId="0" xfId="1" applyFont="1" applyBorder="1" applyProtection="1"/>
    <xf numFmtId="0" fontId="18" fillId="0" borderId="12" xfId="1" applyFont="1" applyBorder="1" applyAlignment="1" applyProtection="1">
      <alignment vertical="top" wrapText="1"/>
      <protection locked="0"/>
    </xf>
    <xf numFmtId="0" fontId="18" fillId="0" borderId="0" xfId="1" applyFont="1" applyBorder="1" applyAlignment="1" applyProtection="1">
      <alignment vertical="top" wrapText="1"/>
      <protection locked="0"/>
    </xf>
    <xf numFmtId="0" fontId="1" fillId="0" borderId="0" xfId="1" applyFont="1" applyAlignment="1" applyProtection="1">
      <alignment wrapText="1"/>
    </xf>
    <xf numFmtId="0" fontId="16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left"/>
    </xf>
    <xf numFmtId="0" fontId="9" fillId="0" borderId="0" xfId="1" applyFont="1" applyAlignment="1" applyProtection="1">
      <alignment horizontal="left"/>
    </xf>
    <xf numFmtId="0" fontId="9" fillId="0" borderId="0" xfId="1" applyFont="1" applyProtection="1"/>
    <xf numFmtId="0" fontId="18" fillId="0" borderId="0" xfId="1" applyFont="1" applyBorder="1" applyAlignment="1" applyProtection="1">
      <alignment vertical="top"/>
    </xf>
    <xf numFmtId="0" fontId="2" fillId="0" borderId="6" xfId="1" applyFont="1" applyBorder="1" applyAlignment="1" applyProtection="1">
      <alignment horizontal="center"/>
    </xf>
    <xf numFmtId="0" fontId="1" fillId="0" borderId="23" xfId="1" applyFont="1" applyBorder="1" applyAlignment="1" applyProtection="1">
      <alignment horizontal="left" vertical="top" wrapText="1"/>
    </xf>
    <xf numFmtId="0" fontId="1" fillId="0" borderId="24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horizontal="left" vertical="top" wrapText="1"/>
    </xf>
    <xf numFmtId="0" fontId="1" fillId="0" borderId="13" xfId="1" applyFont="1" applyBorder="1" applyAlignment="1" applyProtection="1">
      <alignment horizontal="left" vertical="top" wrapText="1"/>
    </xf>
    <xf numFmtId="0" fontId="1" fillId="0" borderId="25" xfId="1" applyFont="1" applyBorder="1" applyAlignment="1" applyProtection="1">
      <alignment horizontal="left" vertical="top" wrapText="1"/>
    </xf>
    <xf numFmtId="0" fontId="1" fillId="0" borderId="26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4" borderId="4" xfId="1" applyFont="1" applyFill="1" applyBorder="1" applyAlignment="1" applyProtection="1">
      <alignment vertical="center"/>
    </xf>
    <xf numFmtId="0" fontId="2" fillId="4" borderId="2" xfId="1" applyFont="1" applyFill="1" applyBorder="1" applyAlignment="1" applyProtection="1">
      <alignment vertical="center"/>
    </xf>
    <xf numFmtId="0" fontId="2" fillId="4" borderId="3" xfId="1" applyFont="1" applyFill="1" applyBorder="1" applyAlignment="1" applyProtection="1">
      <alignment vertical="center"/>
    </xf>
    <xf numFmtId="0" fontId="2" fillId="4" borderId="4" xfId="1" applyFont="1" applyFill="1" applyBorder="1" applyAlignment="1" applyProtection="1">
      <alignment horizontal="left" vertical="center"/>
    </xf>
    <xf numFmtId="0" fontId="2" fillId="4" borderId="2" xfId="1" applyFont="1" applyFill="1" applyBorder="1" applyAlignment="1" applyProtection="1">
      <alignment horizontal="left" vertical="center"/>
    </xf>
    <xf numFmtId="0" fontId="2" fillId="4" borderId="3" xfId="1" applyFont="1" applyFill="1" applyBorder="1" applyAlignment="1" applyProtection="1">
      <alignment horizontal="left" vertical="center"/>
    </xf>
    <xf numFmtId="0" fontId="2" fillId="4" borderId="21" xfId="1" applyFont="1" applyFill="1" applyBorder="1" applyAlignment="1" applyProtection="1">
      <alignment horizontal="left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top" wrapText="1"/>
      <protection locked="0"/>
    </xf>
    <xf numFmtId="0" fontId="15" fillId="0" borderId="29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 applyProtection="1">
      <alignment horizontal="left" vertical="top" wrapText="1"/>
      <protection locked="0"/>
    </xf>
    <xf numFmtId="0" fontId="15" fillId="0" borderId="15" xfId="1" applyFont="1" applyBorder="1" applyAlignment="1" applyProtection="1">
      <alignment horizontal="left" vertical="top" wrapText="1"/>
      <protection locked="0"/>
    </xf>
    <xf numFmtId="0" fontId="15" fillId="0" borderId="16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left"/>
      <protection locked="0"/>
    </xf>
    <xf numFmtId="0" fontId="3" fillId="0" borderId="21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19" fillId="3" borderId="0" xfId="1" applyFont="1" applyFill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1" fillId="0" borderId="36" xfId="1" applyFont="1" applyBorder="1" applyAlignment="1" applyProtection="1">
      <alignment horizontal="center" vertical="top" wrapText="1"/>
    </xf>
    <xf numFmtId="0" fontId="1" fillId="0" borderId="12" xfId="1" applyFont="1" applyBorder="1" applyAlignment="1" applyProtection="1">
      <alignment horizontal="center" vertical="top" wrapText="1"/>
    </xf>
    <xf numFmtId="0" fontId="1" fillId="0" borderId="13" xfId="1" applyFont="1" applyBorder="1" applyAlignment="1" applyProtection="1">
      <alignment horizontal="center" vertical="top" wrapText="1"/>
    </xf>
    <xf numFmtId="0" fontId="1" fillId="0" borderId="34" xfId="1" applyFont="1" applyBorder="1" applyAlignment="1" applyProtection="1">
      <alignment horizontal="center" vertical="top" wrapText="1"/>
    </xf>
    <xf numFmtId="0" fontId="1" fillId="0" borderId="0" xfId="1" applyFont="1" applyBorder="1" applyAlignment="1" applyProtection="1">
      <alignment horizontal="center" vertical="top" wrapText="1"/>
    </xf>
    <xf numFmtId="0" fontId="1" fillId="0" borderId="14" xfId="1" applyFont="1" applyBorder="1" applyAlignment="1" applyProtection="1">
      <alignment horizontal="center" vertical="top" wrapText="1"/>
    </xf>
    <xf numFmtId="0" fontId="1" fillId="0" borderId="35" xfId="1" applyFont="1" applyBorder="1" applyAlignment="1" applyProtection="1">
      <alignment horizontal="center" vertical="top" wrapText="1"/>
    </xf>
    <xf numFmtId="0" fontId="1" fillId="0" borderId="15" xfId="1" applyFont="1" applyBorder="1" applyAlignment="1" applyProtection="1">
      <alignment horizontal="center" vertical="top" wrapText="1"/>
    </xf>
    <xf numFmtId="0" fontId="1" fillId="0" borderId="16" xfId="1" applyFont="1" applyBorder="1" applyAlignment="1" applyProtection="1">
      <alignment horizontal="center" vertical="top" wrapText="1"/>
    </xf>
    <xf numFmtId="0" fontId="1" fillId="0" borderId="31" xfId="1" applyFont="1" applyBorder="1" applyAlignment="1" applyProtection="1">
      <alignment horizontal="left" vertical="top" wrapText="1"/>
    </xf>
    <xf numFmtId="0" fontId="1" fillId="0" borderId="32" xfId="1" applyFont="1" applyBorder="1" applyAlignment="1" applyProtection="1">
      <alignment horizontal="left" vertical="top" wrapText="1"/>
    </xf>
    <xf numFmtId="0" fontId="1" fillId="0" borderId="33" xfId="1" applyFont="1" applyBorder="1" applyAlignment="1" applyProtection="1">
      <alignment horizontal="left" vertical="top" wrapText="1"/>
    </xf>
  </cellXfs>
  <cellStyles count="2">
    <cellStyle name="Excel Built-in Normal" xfId="1"/>
    <cellStyle name="Normal" xfId="0" builtinId="0"/>
  </cellStyles>
  <dxfs count="3">
    <dxf>
      <font>
        <color theme="9" tint="0.39994506668294322"/>
      </font>
    </dxf>
    <dxf>
      <font>
        <color theme="9" tint="-0.2499465926084170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603249</xdr:colOff>
      <xdr:row>3</xdr:row>
      <xdr:rowOff>19050</xdr:rowOff>
    </xdr:from>
    <xdr:to>
      <xdr:col>5</xdr:col>
      <xdr:colOff>367030</xdr:colOff>
      <xdr:row>8</xdr:row>
      <xdr:rowOff>67363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49" y="679450"/>
          <a:ext cx="1186181" cy="112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5</xdr:row>
      <xdr:rowOff>69850</xdr:rowOff>
    </xdr:from>
    <xdr:to>
      <xdr:col>5</xdr:col>
      <xdr:colOff>536350</xdr:colOff>
      <xdr:row>10</xdr:row>
      <xdr:rowOff>156263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0699" y="1111250"/>
          <a:ext cx="955451" cy="116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showGridLines="0" tabSelected="1" zoomScaleNormal="100" workbookViewId="0">
      <selection activeCell="B122" activeCellId="14" sqref="B4:C10 D23 B27:D37 D39 B43:D53 D55 B59:D68 D70 B74:D84 D86 B90:D100 D102 B106:D116 D118 B122:D132"/>
    </sheetView>
  </sheetViews>
  <sheetFormatPr defaultColWidth="9.08984375" defaultRowHeight="14.5" x14ac:dyDescent="0.35"/>
  <cols>
    <col min="1" max="1" width="36" style="1" customWidth="1"/>
    <col min="2" max="2" width="30.90625" style="1" customWidth="1"/>
    <col min="3" max="3" width="6.90625" style="1" customWidth="1"/>
    <col min="4" max="4" width="20.6328125" style="1" customWidth="1"/>
    <col min="5" max="5" width="5.54296875" style="1" hidden="1" customWidth="1"/>
    <col min="6" max="6" width="8.453125" style="1" customWidth="1"/>
    <col min="7" max="7" width="8.08984375" style="1" customWidth="1"/>
    <col min="8" max="8" width="9.08984375" style="1"/>
    <col min="9" max="9" width="2.90625" style="1" customWidth="1"/>
    <col min="10" max="16384" width="9.08984375" style="1"/>
  </cols>
  <sheetData>
    <row r="1" spans="1:7" ht="21" x14ac:dyDescent="0.5">
      <c r="A1" s="134" t="s">
        <v>72</v>
      </c>
      <c r="B1" s="134"/>
      <c r="C1" s="134"/>
      <c r="D1" s="134"/>
      <c r="E1" s="134"/>
      <c r="F1" s="134"/>
    </row>
    <row r="2" spans="1:7" ht="21" x14ac:dyDescent="0.5">
      <c r="A2" s="134" t="s">
        <v>73</v>
      </c>
      <c r="B2" s="134"/>
      <c r="C2" s="134"/>
      <c r="D2" s="134"/>
      <c r="E2" s="134"/>
      <c r="F2" s="134"/>
    </row>
    <row r="3" spans="1:7" ht="10.5" customHeight="1" x14ac:dyDescent="0.35">
      <c r="F3" s="2"/>
    </row>
    <row r="4" spans="1:7" ht="17.149999999999999" customHeight="1" x14ac:dyDescent="0.35">
      <c r="A4" s="3" t="s">
        <v>101</v>
      </c>
      <c r="B4" s="132"/>
      <c r="C4" s="133"/>
      <c r="D4" s="77"/>
      <c r="E4" s="78"/>
      <c r="F4" s="56"/>
      <c r="G4" s="4"/>
    </row>
    <row r="5" spans="1:7" ht="17.149999999999999" customHeight="1" x14ac:dyDescent="0.35">
      <c r="A5" s="3" t="s">
        <v>0</v>
      </c>
      <c r="B5" s="132"/>
      <c r="C5" s="133"/>
      <c r="D5" s="77"/>
      <c r="E5" s="78"/>
      <c r="F5" s="56"/>
      <c r="G5" s="4"/>
    </row>
    <row r="6" spans="1:7" ht="17.149999999999999" customHeight="1" x14ac:dyDescent="0.35">
      <c r="A6" s="85" t="s">
        <v>71</v>
      </c>
      <c r="B6" s="132"/>
      <c r="C6" s="133"/>
      <c r="D6" s="77"/>
      <c r="E6" s="78"/>
      <c r="F6" s="56"/>
      <c r="G6" s="4"/>
    </row>
    <row r="7" spans="1:7" ht="17.149999999999999" customHeight="1" x14ac:dyDescent="0.35">
      <c r="A7" s="76" t="s">
        <v>1</v>
      </c>
      <c r="B7" s="128"/>
      <c r="C7" s="129"/>
      <c r="D7" s="77"/>
      <c r="E7" s="78"/>
      <c r="F7" s="57"/>
      <c r="G7" s="4"/>
    </row>
    <row r="8" spans="1:7" ht="17.149999999999999" customHeight="1" x14ac:dyDescent="0.35">
      <c r="A8" s="76" t="s">
        <v>2</v>
      </c>
      <c r="B8" s="128"/>
      <c r="C8" s="129"/>
      <c r="D8" s="77"/>
      <c r="E8" s="78"/>
      <c r="F8" s="57"/>
      <c r="G8" s="4"/>
    </row>
    <row r="9" spans="1:7" ht="17.149999999999999" customHeight="1" x14ac:dyDescent="0.35">
      <c r="A9" s="76" t="s">
        <v>3</v>
      </c>
      <c r="B9" s="128"/>
      <c r="C9" s="129"/>
      <c r="D9" s="77"/>
      <c r="E9" s="78"/>
      <c r="F9" s="57"/>
      <c r="G9" s="4"/>
    </row>
    <row r="10" spans="1:7" ht="15.5" x14ac:dyDescent="0.35">
      <c r="A10" s="5" t="s">
        <v>4</v>
      </c>
      <c r="B10" s="130" t="s">
        <v>17</v>
      </c>
      <c r="C10" s="131"/>
      <c r="D10" s="79"/>
      <c r="E10" s="80"/>
      <c r="G10" s="6"/>
    </row>
    <row r="13" spans="1:7" s="7" customFormat="1" ht="15.5" x14ac:dyDescent="0.35">
      <c r="A13" s="44" t="s">
        <v>52</v>
      </c>
      <c r="B13" s="45"/>
      <c r="G13" s="8"/>
    </row>
    <row r="14" spans="1:7" ht="7.5" customHeight="1" x14ac:dyDescent="0.35"/>
    <row r="15" spans="1:7" x14ac:dyDescent="0.35">
      <c r="A15" s="98" t="s">
        <v>5</v>
      </c>
      <c r="B15" s="99" t="s">
        <v>6</v>
      </c>
      <c r="C15" s="100"/>
      <c r="D15" s="100"/>
      <c r="E15" s="100"/>
      <c r="F15" s="100"/>
    </row>
    <row r="16" spans="1:7" x14ac:dyDescent="0.35">
      <c r="A16" s="98" t="s">
        <v>7</v>
      </c>
      <c r="B16" s="101" t="s">
        <v>8</v>
      </c>
      <c r="C16" s="101"/>
      <c r="D16" s="101"/>
      <c r="E16" s="101"/>
      <c r="F16" s="102"/>
    </row>
    <row r="17" spans="1:6" x14ac:dyDescent="0.35">
      <c r="A17" s="98" t="s">
        <v>9</v>
      </c>
      <c r="B17" s="101" t="s">
        <v>10</v>
      </c>
      <c r="C17" s="101"/>
      <c r="D17" s="101"/>
      <c r="E17" s="101"/>
      <c r="F17" s="102"/>
    </row>
    <row r="18" spans="1:6" x14ac:dyDescent="0.35">
      <c r="A18" s="98" t="s">
        <v>51</v>
      </c>
      <c r="B18" s="101" t="s">
        <v>11</v>
      </c>
      <c r="C18" s="101"/>
      <c r="D18" s="101"/>
      <c r="E18" s="101"/>
      <c r="F18" s="102"/>
    </row>
    <row r="19" spans="1:6" ht="6.75" customHeight="1" x14ac:dyDescent="0.35"/>
    <row r="20" spans="1:6" ht="8.25" customHeight="1" x14ac:dyDescent="0.35"/>
    <row r="21" spans="1:6" s="9" customFormat="1" ht="28.5" customHeight="1" x14ac:dyDescent="0.35">
      <c r="A21" s="10" t="s">
        <v>12</v>
      </c>
      <c r="C21" s="11"/>
      <c r="D21" s="46" t="s">
        <v>48</v>
      </c>
      <c r="E21" s="10" t="s">
        <v>13</v>
      </c>
      <c r="F21" s="11"/>
    </row>
    <row r="22" spans="1:6" s="2" customFormat="1" ht="6.75" customHeight="1" x14ac:dyDescent="0.35"/>
    <row r="23" spans="1:6" ht="24.9" customHeight="1" x14ac:dyDescent="0.35">
      <c r="A23" s="114" t="s">
        <v>55</v>
      </c>
      <c r="B23" s="115"/>
      <c r="C23" s="116"/>
      <c r="D23" s="66" t="s">
        <v>17</v>
      </c>
      <c r="E23" s="12" t="str">
        <f>VLOOKUP(D23,pr_ratings,2,0)</f>
        <v>-</v>
      </c>
    </row>
    <row r="24" spans="1:6" ht="6.75" customHeight="1" thickBot="1" x14ac:dyDescent="0.4"/>
    <row r="25" spans="1:6" ht="20.399999999999999" customHeight="1" x14ac:dyDescent="0.35">
      <c r="A25" s="105" t="s">
        <v>74</v>
      </c>
      <c r="B25" s="107" t="s">
        <v>75</v>
      </c>
      <c r="C25" s="107"/>
      <c r="D25" s="108"/>
      <c r="E25" s="87"/>
      <c r="F25" s="94"/>
    </row>
    <row r="26" spans="1:6" ht="6" customHeight="1" x14ac:dyDescent="0.35">
      <c r="A26" s="106"/>
      <c r="B26" s="109"/>
      <c r="C26" s="109"/>
      <c r="D26" s="110"/>
      <c r="E26" s="86"/>
      <c r="F26" s="94"/>
    </row>
    <row r="27" spans="1:6" ht="25.5" thickBot="1" x14ac:dyDescent="0.4">
      <c r="A27" s="91" t="s">
        <v>76</v>
      </c>
      <c r="B27" s="122"/>
      <c r="C27" s="122"/>
      <c r="D27" s="123"/>
      <c r="E27" s="86"/>
      <c r="F27" s="49"/>
    </row>
    <row r="28" spans="1:6" ht="25" x14ac:dyDescent="0.35">
      <c r="A28" s="91" t="s">
        <v>77</v>
      </c>
      <c r="B28" s="124"/>
      <c r="C28" s="124"/>
      <c r="D28" s="125"/>
      <c r="E28" s="88"/>
      <c r="F28" s="103"/>
    </row>
    <row r="29" spans="1:6" x14ac:dyDescent="0.35">
      <c r="A29" s="91" t="s">
        <v>78</v>
      </c>
      <c r="B29" s="124"/>
      <c r="C29" s="124"/>
      <c r="D29" s="125"/>
      <c r="E29" s="89"/>
      <c r="F29" s="103"/>
    </row>
    <row r="30" spans="1:6" ht="25" x14ac:dyDescent="0.35">
      <c r="A30" s="91" t="s">
        <v>79</v>
      </c>
      <c r="B30" s="124"/>
      <c r="C30" s="124"/>
      <c r="D30" s="125"/>
      <c r="E30" s="89"/>
      <c r="F30" s="103"/>
    </row>
    <row r="31" spans="1:6" x14ac:dyDescent="0.35">
      <c r="A31" s="91" t="s">
        <v>80</v>
      </c>
      <c r="B31" s="124"/>
      <c r="C31" s="124"/>
      <c r="D31" s="125"/>
      <c r="E31" s="89"/>
      <c r="F31" s="103"/>
    </row>
    <row r="32" spans="1:6" x14ac:dyDescent="0.35">
      <c r="A32" s="92"/>
      <c r="B32" s="124"/>
      <c r="C32" s="124"/>
      <c r="D32" s="125"/>
      <c r="E32" s="89"/>
      <c r="F32" s="103"/>
    </row>
    <row r="33" spans="1:6" x14ac:dyDescent="0.35">
      <c r="A33" s="92"/>
      <c r="B33" s="124"/>
      <c r="C33" s="124"/>
      <c r="D33" s="125"/>
      <c r="E33" s="89"/>
      <c r="F33" s="103"/>
    </row>
    <row r="34" spans="1:6" x14ac:dyDescent="0.35">
      <c r="A34" s="92"/>
      <c r="B34" s="124"/>
      <c r="C34" s="124"/>
      <c r="D34" s="125"/>
      <c r="E34" s="89"/>
      <c r="F34" s="103"/>
    </row>
    <row r="35" spans="1:6" x14ac:dyDescent="0.35">
      <c r="A35" s="92"/>
      <c r="B35" s="124"/>
      <c r="C35" s="124"/>
      <c r="D35" s="125"/>
      <c r="E35" s="89"/>
      <c r="F35" s="103"/>
    </row>
    <row r="36" spans="1:6" x14ac:dyDescent="0.35">
      <c r="A36" s="92"/>
      <c r="B36" s="124"/>
      <c r="C36" s="124"/>
      <c r="D36" s="125"/>
      <c r="E36" s="89"/>
      <c r="F36" s="103"/>
    </row>
    <row r="37" spans="1:6" ht="15" thickBot="1" x14ac:dyDescent="0.4">
      <c r="A37" s="93"/>
      <c r="B37" s="126"/>
      <c r="C37" s="126"/>
      <c r="D37" s="127"/>
      <c r="E37" s="90"/>
      <c r="F37" s="103"/>
    </row>
    <row r="39" spans="1:6" ht="27" customHeight="1" x14ac:dyDescent="0.35">
      <c r="A39" s="75" t="s">
        <v>56</v>
      </c>
      <c r="B39" s="67"/>
      <c r="C39" s="68"/>
      <c r="D39" s="66" t="s">
        <v>17</v>
      </c>
      <c r="E39" s="12" t="str">
        <f>VLOOKUP(D39,pr_ratings,2,0)</f>
        <v>-</v>
      </c>
    </row>
    <row r="40" spans="1:6" ht="7.5" customHeight="1" thickBot="1" x14ac:dyDescent="0.4"/>
    <row r="41" spans="1:6" x14ac:dyDescent="0.35">
      <c r="A41" s="105" t="s">
        <v>74</v>
      </c>
      <c r="B41" s="107" t="s">
        <v>75</v>
      </c>
      <c r="C41" s="107"/>
      <c r="D41" s="108"/>
      <c r="F41" s="94"/>
    </row>
    <row r="42" spans="1:6" ht="6" customHeight="1" x14ac:dyDescent="0.35">
      <c r="A42" s="106"/>
      <c r="B42" s="109"/>
      <c r="C42" s="109"/>
      <c r="D42" s="110"/>
      <c r="F42" s="94"/>
    </row>
    <row r="43" spans="1:6" ht="15" thickBot="1" x14ac:dyDescent="0.4">
      <c r="A43" s="91" t="s">
        <v>81</v>
      </c>
      <c r="B43" s="122"/>
      <c r="C43" s="122"/>
      <c r="D43" s="123"/>
      <c r="F43" s="49"/>
    </row>
    <row r="44" spans="1:6" x14ac:dyDescent="0.35">
      <c r="A44" s="91" t="s">
        <v>82</v>
      </c>
      <c r="B44" s="124"/>
      <c r="C44" s="124"/>
      <c r="D44" s="125"/>
      <c r="E44" s="95"/>
      <c r="F44" s="103"/>
    </row>
    <row r="45" spans="1:6" x14ac:dyDescent="0.35">
      <c r="A45" s="91" t="s">
        <v>83</v>
      </c>
      <c r="B45" s="124"/>
      <c r="C45" s="124"/>
      <c r="D45" s="125"/>
      <c r="E45" s="96"/>
      <c r="F45" s="103"/>
    </row>
    <row r="46" spans="1:6" x14ac:dyDescent="0.35">
      <c r="A46" s="91" t="s">
        <v>84</v>
      </c>
      <c r="B46" s="124"/>
      <c r="C46" s="124"/>
      <c r="D46" s="125"/>
      <c r="E46" s="96"/>
      <c r="F46" s="103"/>
    </row>
    <row r="47" spans="1:6" x14ac:dyDescent="0.35">
      <c r="A47" s="91" t="s">
        <v>85</v>
      </c>
      <c r="B47" s="124"/>
      <c r="C47" s="124"/>
      <c r="D47" s="125"/>
      <c r="E47" s="96"/>
      <c r="F47" s="103"/>
    </row>
    <row r="48" spans="1:6" x14ac:dyDescent="0.35">
      <c r="A48" s="92" t="s">
        <v>86</v>
      </c>
      <c r="B48" s="124"/>
      <c r="C48" s="124"/>
      <c r="D48" s="125"/>
      <c r="E48" s="96"/>
      <c r="F48" s="103"/>
    </row>
    <row r="49" spans="1:6" x14ac:dyDescent="0.35">
      <c r="A49" s="92"/>
      <c r="B49" s="124"/>
      <c r="C49" s="124"/>
      <c r="D49" s="125"/>
      <c r="E49" s="96"/>
      <c r="F49" s="103"/>
    </row>
    <row r="50" spans="1:6" x14ac:dyDescent="0.35">
      <c r="A50" s="92"/>
      <c r="B50" s="124"/>
      <c r="C50" s="124"/>
      <c r="D50" s="125"/>
      <c r="E50" s="96"/>
      <c r="F50" s="103"/>
    </row>
    <row r="51" spans="1:6" x14ac:dyDescent="0.35">
      <c r="A51" s="92"/>
      <c r="B51" s="124"/>
      <c r="C51" s="124"/>
      <c r="D51" s="125"/>
      <c r="E51" s="96"/>
      <c r="F51" s="103"/>
    </row>
    <row r="52" spans="1:6" x14ac:dyDescent="0.35">
      <c r="A52" s="92"/>
      <c r="B52" s="124"/>
      <c r="C52" s="124"/>
      <c r="D52" s="125"/>
      <c r="E52" s="96"/>
      <c r="F52" s="103"/>
    </row>
    <row r="53" spans="1:6" ht="15" thickBot="1" x14ac:dyDescent="0.4">
      <c r="A53" s="93"/>
      <c r="B53" s="126"/>
      <c r="C53" s="126"/>
      <c r="D53" s="127"/>
      <c r="E53" s="96"/>
      <c r="F53" s="103"/>
    </row>
    <row r="55" spans="1:6" ht="27" customHeight="1" x14ac:dyDescent="0.35">
      <c r="A55" s="75" t="s">
        <v>57</v>
      </c>
      <c r="B55" s="67"/>
      <c r="C55" s="68"/>
      <c r="D55" s="66" t="s">
        <v>17</v>
      </c>
      <c r="E55" s="12" t="str">
        <f>VLOOKUP(D55,pr_ratings,2,0)</f>
        <v>-</v>
      </c>
    </row>
    <row r="56" spans="1:6" ht="6.75" customHeight="1" thickBot="1" x14ac:dyDescent="0.4"/>
    <row r="57" spans="1:6" ht="23" customHeight="1" x14ac:dyDescent="0.35">
      <c r="A57" s="105" t="s">
        <v>74</v>
      </c>
      <c r="B57" s="107" t="s">
        <v>75</v>
      </c>
      <c r="C57" s="107"/>
      <c r="D57" s="108"/>
      <c r="F57" s="94"/>
    </row>
    <row r="58" spans="1:6" ht="6" customHeight="1" x14ac:dyDescent="0.35">
      <c r="A58" s="106"/>
      <c r="B58" s="109"/>
      <c r="C58" s="109"/>
      <c r="D58" s="110"/>
      <c r="F58" s="94"/>
    </row>
    <row r="59" spans="1:6" ht="25.5" thickBot="1" x14ac:dyDescent="0.4">
      <c r="A59" s="91" t="s">
        <v>87</v>
      </c>
      <c r="B59" s="122"/>
      <c r="C59" s="122"/>
      <c r="D59" s="123"/>
      <c r="F59" s="49"/>
    </row>
    <row r="60" spans="1:6" ht="25" x14ac:dyDescent="0.35">
      <c r="A60" s="91" t="s">
        <v>88</v>
      </c>
      <c r="B60" s="124"/>
      <c r="C60" s="124"/>
      <c r="D60" s="125"/>
      <c r="E60" s="95"/>
      <c r="F60" s="103"/>
    </row>
    <row r="61" spans="1:6" x14ac:dyDescent="0.35">
      <c r="A61" s="91" t="s">
        <v>89</v>
      </c>
      <c r="B61" s="124"/>
      <c r="C61" s="124"/>
      <c r="D61" s="125"/>
      <c r="E61" s="96"/>
      <c r="F61" s="103"/>
    </row>
    <row r="62" spans="1:6" ht="18" customHeight="1" x14ac:dyDescent="0.35">
      <c r="A62" s="91" t="s">
        <v>90</v>
      </c>
      <c r="B62" s="124"/>
      <c r="C62" s="124"/>
      <c r="D62" s="125"/>
      <c r="E62" s="96"/>
      <c r="F62" s="103"/>
    </row>
    <row r="63" spans="1:6" x14ac:dyDescent="0.35">
      <c r="A63" s="92" t="s">
        <v>91</v>
      </c>
      <c r="B63" s="124"/>
      <c r="C63" s="124"/>
      <c r="D63" s="125"/>
      <c r="E63" s="96"/>
      <c r="F63" s="103"/>
    </row>
    <row r="64" spans="1:6" x14ac:dyDescent="0.35">
      <c r="A64" s="92"/>
      <c r="B64" s="124"/>
      <c r="C64" s="124"/>
      <c r="D64" s="125"/>
      <c r="E64" s="96"/>
      <c r="F64" s="103"/>
    </row>
    <row r="65" spans="1:6" x14ac:dyDescent="0.35">
      <c r="A65" s="92"/>
      <c r="B65" s="124"/>
      <c r="C65" s="124"/>
      <c r="D65" s="125"/>
      <c r="E65" s="96"/>
      <c r="F65" s="103"/>
    </row>
    <row r="66" spans="1:6" x14ac:dyDescent="0.35">
      <c r="A66" s="92"/>
      <c r="B66" s="124"/>
      <c r="C66" s="124"/>
      <c r="D66" s="125"/>
      <c r="E66" s="96"/>
      <c r="F66" s="103"/>
    </row>
    <row r="67" spans="1:6" x14ac:dyDescent="0.35">
      <c r="A67" s="92"/>
      <c r="B67" s="124"/>
      <c r="C67" s="124"/>
      <c r="D67" s="125"/>
      <c r="E67" s="96"/>
      <c r="F67" s="103"/>
    </row>
    <row r="68" spans="1:6" ht="15" thickBot="1" x14ac:dyDescent="0.4">
      <c r="A68" s="93"/>
      <c r="B68" s="126"/>
      <c r="C68" s="126"/>
      <c r="D68" s="127"/>
      <c r="E68" s="96"/>
      <c r="F68" s="103"/>
    </row>
    <row r="69" spans="1:6" ht="14.4" customHeight="1" x14ac:dyDescent="0.35"/>
    <row r="70" spans="1:6" ht="30" customHeight="1" x14ac:dyDescent="0.35">
      <c r="A70" s="117" t="s">
        <v>58</v>
      </c>
      <c r="B70" s="118"/>
      <c r="C70" s="119"/>
      <c r="D70" s="66" t="s">
        <v>17</v>
      </c>
      <c r="E70" s="12" t="str">
        <f>VLOOKUP(D70,pr_ratings,2,0)</f>
        <v>-</v>
      </c>
    </row>
    <row r="71" spans="1:6" ht="6.65" customHeight="1" thickBot="1" x14ac:dyDescent="0.4"/>
    <row r="72" spans="1:6" x14ac:dyDescent="0.35">
      <c r="A72" s="105" t="s">
        <v>74</v>
      </c>
      <c r="B72" s="107" t="s">
        <v>75</v>
      </c>
      <c r="C72" s="107"/>
      <c r="D72" s="108"/>
      <c r="E72" s="87"/>
      <c r="F72" s="94"/>
    </row>
    <row r="73" spans="1:6" ht="6" customHeight="1" x14ac:dyDescent="0.35">
      <c r="A73" s="106"/>
      <c r="B73" s="109"/>
      <c r="C73" s="109"/>
      <c r="D73" s="110"/>
      <c r="E73" s="86"/>
      <c r="F73" s="94"/>
    </row>
    <row r="74" spans="1:6" ht="25.5" thickBot="1" x14ac:dyDescent="0.4">
      <c r="A74" s="91" t="s">
        <v>92</v>
      </c>
      <c r="B74" s="122"/>
      <c r="C74" s="122"/>
      <c r="D74" s="123"/>
      <c r="E74" s="86"/>
      <c r="F74" s="49"/>
    </row>
    <row r="75" spans="1:6" x14ac:dyDescent="0.35">
      <c r="A75" s="91" t="s">
        <v>93</v>
      </c>
      <c r="B75" s="124"/>
      <c r="C75" s="124"/>
      <c r="D75" s="125"/>
      <c r="E75" s="88"/>
      <c r="F75" s="103"/>
    </row>
    <row r="76" spans="1:6" ht="25" x14ac:dyDescent="0.35">
      <c r="A76" s="91" t="s">
        <v>94</v>
      </c>
      <c r="B76" s="124"/>
      <c r="C76" s="124"/>
      <c r="D76" s="125"/>
      <c r="E76" s="89"/>
      <c r="F76" s="103"/>
    </row>
    <row r="77" spans="1:6" x14ac:dyDescent="0.35">
      <c r="A77" s="91"/>
      <c r="B77" s="124"/>
      <c r="C77" s="124"/>
      <c r="D77" s="125"/>
      <c r="E77" s="89"/>
      <c r="F77" s="103"/>
    </row>
    <row r="78" spans="1:6" x14ac:dyDescent="0.35">
      <c r="A78" s="91"/>
      <c r="B78" s="124"/>
      <c r="C78" s="124"/>
      <c r="D78" s="125"/>
      <c r="E78" s="89"/>
      <c r="F78" s="103"/>
    </row>
    <row r="79" spans="1:6" x14ac:dyDescent="0.35">
      <c r="A79" s="92"/>
      <c r="B79" s="124"/>
      <c r="C79" s="124"/>
      <c r="D79" s="125"/>
      <c r="E79" s="89"/>
      <c r="F79" s="103"/>
    </row>
    <row r="80" spans="1:6" x14ac:dyDescent="0.35">
      <c r="A80" s="92"/>
      <c r="B80" s="124"/>
      <c r="C80" s="124"/>
      <c r="D80" s="125"/>
      <c r="E80" s="89"/>
      <c r="F80" s="103"/>
    </row>
    <row r="81" spans="1:6" x14ac:dyDescent="0.35">
      <c r="A81" s="92"/>
      <c r="B81" s="124"/>
      <c r="C81" s="124"/>
      <c r="D81" s="125"/>
      <c r="E81" s="89"/>
      <c r="F81" s="103"/>
    </row>
    <row r="82" spans="1:6" x14ac:dyDescent="0.35">
      <c r="A82" s="92"/>
      <c r="B82" s="124"/>
      <c r="C82" s="124"/>
      <c r="D82" s="125"/>
      <c r="E82" s="89"/>
      <c r="F82" s="103"/>
    </row>
    <row r="83" spans="1:6" x14ac:dyDescent="0.35">
      <c r="A83" s="92"/>
      <c r="B83" s="124"/>
      <c r="C83" s="124"/>
      <c r="D83" s="125"/>
      <c r="E83" s="89"/>
      <c r="F83" s="103"/>
    </row>
    <row r="84" spans="1:6" ht="15" thickBot="1" x14ac:dyDescent="0.4">
      <c r="A84" s="93"/>
      <c r="B84" s="126"/>
      <c r="C84" s="126"/>
      <c r="D84" s="127"/>
      <c r="E84" s="90"/>
      <c r="F84" s="103"/>
    </row>
    <row r="86" spans="1:6" ht="33.75" customHeight="1" x14ac:dyDescent="0.35">
      <c r="A86" s="120" t="s">
        <v>59</v>
      </c>
      <c r="B86" s="121"/>
      <c r="C86" s="69"/>
      <c r="D86" s="66" t="s">
        <v>17</v>
      </c>
      <c r="E86" s="12" t="str">
        <f>VLOOKUP(D86,pr_ratings,2,0)</f>
        <v>-</v>
      </c>
    </row>
    <row r="87" spans="1:6" ht="6" customHeight="1" thickBot="1" x14ac:dyDescent="0.4"/>
    <row r="88" spans="1:6" ht="23.4" customHeight="1" x14ac:dyDescent="0.35">
      <c r="A88" s="105" t="s">
        <v>74</v>
      </c>
      <c r="B88" s="107" t="s">
        <v>75</v>
      </c>
      <c r="C88" s="107"/>
      <c r="D88" s="108"/>
      <c r="E88" s="87"/>
      <c r="F88" s="94"/>
    </row>
    <row r="89" spans="1:6" ht="6" customHeight="1" x14ac:dyDescent="0.35">
      <c r="A89" s="106"/>
      <c r="B89" s="109"/>
      <c r="C89" s="109"/>
      <c r="D89" s="110"/>
      <c r="E89" s="86"/>
      <c r="F89" s="94"/>
    </row>
    <row r="90" spans="1:6" ht="38" thickBot="1" x14ac:dyDescent="0.4">
      <c r="A90" s="91" t="s">
        <v>95</v>
      </c>
      <c r="B90" s="122"/>
      <c r="C90" s="122"/>
      <c r="D90" s="123"/>
      <c r="E90" s="86"/>
      <c r="F90" s="49"/>
    </row>
    <row r="91" spans="1:6" ht="25" x14ac:dyDescent="0.35">
      <c r="A91" s="91" t="s">
        <v>96</v>
      </c>
      <c r="B91" s="124"/>
      <c r="C91" s="124"/>
      <c r="D91" s="125"/>
      <c r="E91" s="88"/>
      <c r="F91" s="103"/>
    </row>
    <row r="92" spans="1:6" x14ac:dyDescent="0.35">
      <c r="A92" s="91"/>
      <c r="B92" s="124"/>
      <c r="C92" s="124"/>
      <c r="D92" s="125"/>
      <c r="E92" s="89"/>
      <c r="F92" s="103"/>
    </row>
    <row r="93" spans="1:6" x14ac:dyDescent="0.35">
      <c r="A93" s="91"/>
      <c r="B93" s="124"/>
      <c r="C93" s="124"/>
      <c r="D93" s="125"/>
      <c r="E93" s="89"/>
      <c r="F93" s="103"/>
    </row>
    <row r="94" spans="1:6" x14ac:dyDescent="0.35">
      <c r="A94" s="91"/>
      <c r="B94" s="124"/>
      <c r="C94" s="124"/>
      <c r="D94" s="125"/>
      <c r="E94" s="89"/>
      <c r="F94" s="103"/>
    </row>
    <row r="95" spans="1:6" x14ac:dyDescent="0.35">
      <c r="A95" s="92"/>
      <c r="B95" s="124"/>
      <c r="C95" s="124"/>
      <c r="D95" s="125"/>
      <c r="E95" s="89"/>
      <c r="F95" s="103"/>
    </row>
    <row r="96" spans="1:6" x14ac:dyDescent="0.35">
      <c r="A96" s="92"/>
      <c r="B96" s="124"/>
      <c r="C96" s="124"/>
      <c r="D96" s="125"/>
      <c r="E96" s="89"/>
      <c r="F96" s="103"/>
    </row>
    <row r="97" spans="1:6" x14ac:dyDescent="0.35">
      <c r="A97" s="92"/>
      <c r="B97" s="124"/>
      <c r="C97" s="124"/>
      <c r="D97" s="125"/>
      <c r="E97" s="89"/>
      <c r="F97" s="103"/>
    </row>
    <row r="98" spans="1:6" x14ac:dyDescent="0.35">
      <c r="A98" s="92"/>
      <c r="B98" s="124"/>
      <c r="C98" s="124"/>
      <c r="D98" s="125"/>
      <c r="E98" s="89"/>
      <c r="F98" s="103"/>
    </row>
    <row r="99" spans="1:6" x14ac:dyDescent="0.35">
      <c r="A99" s="92"/>
      <c r="B99" s="124"/>
      <c r="C99" s="124"/>
      <c r="D99" s="125"/>
      <c r="E99" s="89"/>
      <c r="F99" s="103"/>
    </row>
    <row r="100" spans="1:6" ht="15" thickBot="1" x14ac:dyDescent="0.4">
      <c r="A100" s="93"/>
      <c r="B100" s="126"/>
      <c r="C100" s="126"/>
      <c r="D100" s="127"/>
      <c r="E100" s="90"/>
      <c r="F100" s="103"/>
    </row>
    <row r="102" spans="1:6" ht="24.9" customHeight="1" x14ac:dyDescent="0.35">
      <c r="A102" s="75" t="s">
        <v>60</v>
      </c>
      <c r="B102" s="70"/>
      <c r="C102" s="69"/>
      <c r="D102" s="66" t="s">
        <v>17</v>
      </c>
      <c r="E102" s="12" t="str">
        <f>VLOOKUP(D102,pr_ratings,2,0)</f>
        <v>-</v>
      </c>
    </row>
    <row r="103" spans="1:6" ht="5.25" customHeight="1" thickBot="1" x14ac:dyDescent="0.4"/>
    <row r="104" spans="1:6" ht="23.4" customHeight="1" x14ac:dyDescent="0.35">
      <c r="A104" s="105" t="s">
        <v>74</v>
      </c>
      <c r="B104" s="107" t="s">
        <v>75</v>
      </c>
      <c r="C104" s="107"/>
      <c r="D104" s="108"/>
      <c r="E104" s="87"/>
      <c r="F104" s="94"/>
    </row>
    <row r="105" spans="1:6" ht="6" customHeight="1" x14ac:dyDescent="0.35">
      <c r="A105" s="106"/>
      <c r="B105" s="109"/>
      <c r="C105" s="109"/>
      <c r="D105" s="110"/>
      <c r="E105" s="86"/>
      <c r="F105" s="94"/>
    </row>
    <row r="106" spans="1:6" ht="15" thickBot="1" x14ac:dyDescent="0.4">
      <c r="A106" s="91" t="s">
        <v>97</v>
      </c>
      <c r="B106" s="122"/>
      <c r="C106" s="122"/>
      <c r="D106" s="123"/>
      <c r="E106" s="86"/>
      <c r="F106" s="49"/>
    </row>
    <row r="107" spans="1:6" ht="25" x14ac:dyDescent="0.35">
      <c r="A107" s="91" t="s">
        <v>98</v>
      </c>
      <c r="B107" s="124"/>
      <c r="C107" s="124"/>
      <c r="D107" s="125"/>
      <c r="E107" s="88"/>
      <c r="F107" s="103"/>
    </row>
    <row r="108" spans="1:6" x14ac:dyDescent="0.35">
      <c r="A108" s="91" t="s">
        <v>99</v>
      </c>
      <c r="B108" s="124"/>
      <c r="C108" s="124"/>
      <c r="D108" s="125"/>
      <c r="E108" s="89"/>
      <c r="F108" s="103"/>
    </row>
    <row r="109" spans="1:6" ht="25" x14ac:dyDescent="0.35">
      <c r="A109" s="91" t="s">
        <v>100</v>
      </c>
      <c r="B109" s="124"/>
      <c r="C109" s="124"/>
      <c r="D109" s="125"/>
      <c r="E109" s="89"/>
      <c r="F109" s="103"/>
    </row>
    <row r="110" spans="1:6" x14ac:dyDescent="0.35">
      <c r="A110" s="91"/>
      <c r="B110" s="124"/>
      <c r="C110" s="124"/>
      <c r="D110" s="125"/>
      <c r="E110" s="89"/>
      <c r="F110" s="103"/>
    </row>
    <row r="111" spans="1:6" x14ac:dyDescent="0.35">
      <c r="A111" s="92"/>
      <c r="B111" s="124"/>
      <c r="C111" s="124"/>
      <c r="D111" s="125"/>
      <c r="E111" s="89"/>
      <c r="F111" s="103"/>
    </row>
    <row r="112" spans="1:6" x14ac:dyDescent="0.35">
      <c r="A112" s="92"/>
      <c r="B112" s="124"/>
      <c r="C112" s="124"/>
      <c r="D112" s="125"/>
      <c r="E112" s="89"/>
      <c r="F112" s="103"/>
    </row>
    <row r="113" spans="1:6" x14ac:dyDescent="0.35">
      <c r="A113" s="92"/>
      <c r="B113" s="124"/>
      <c r="C113" s="124"/>
      <c r="D113" s="125"/>
      <c r="E113" s="89"/>
      <c r="F113" s="103"/>
    </row>
    <row r="114" spans="1:6" x14ac:dyDescent="0.35">
      <c r="A114" s="92"/>
      <c r="B114" s="124"/>
      <c r="C114" s="124"/>
      <c r="D114" s="125"/>
      <c r="E114" s="89"/>
      <c r="F114" s="103"/>
    </row>
    <row r="115" spans="1:6" x14ac:dyDescent="0.35">
      <c r="A115" s="92"/>
      <c r="B115" s="124"/>
      <c r="C115" s="124"/>
      <c r="D115" s="125"/>
      <c r="E115" s="89"/>
      <c r="F115" s="103"/>
    </row>
    <row r="116" spans="1:6" ht="15" thickBot="1" x14ac:dyDescent="0.4">
      <c r="A116" s="93"/>
      <c r="B116" s="126"/>
      <c r="C116" s="126"/>
      <c r="D116" s="127"/>
      <c r="E116" s="90"/>
      <c r="F116" s="103"/>
    </row>
    <row r="118" spans="1:6" ht="24.9" customHeight="1" x14ac:dyDescent="0.35">
      <c r="A118" s="75" t="s">
        <v>61</v>
      </c>
      <c r="B118" s="70"/>
      <c r="C118" s="69"/>
      <c r="D118" s="66" t="s">
        <v>17</v>
      </c>
      <c r="E118" s="12" t="str">
        <f>VLOOKUP(D118,pr_ratings,2,0)</f>
        <v>-</v>
      </c>
    </row>
    <row r="119" spans="1:6" ht="5.25" customHeight="1" thickBot="1" x14ac:dyDescent="0.4"/>
    <row r="120" spans="1:6" x14ac:dyDescent="0.35">
      <c r="A120" s="105" t="s">
        <v>74</v>
      </c>
      <c r="B120" s="107" t="s">
        <v>75</v>
      </c>
      <c r="C120" s="107"/>
      <c r="D120" s="108"/>
      <c r="E120" s="87"/>
      <c r="F120" s="94"/>
    </row>
    <row r="121" spans="1:6" ht="6" customHeight="1" x14ac:dyDescent="0.35">
      <c r="A121" s="106"/>
      <c r="B121" s="109"/>
      <c r="C121" s="109"/>
      <c r="D121" s="110"/>
      <c r="F121" s="94"/>
    </row>
    <row r="122" spans="1:6" ht="25.5" thickBot="1" x14ac:dyDescent="0.4">
      <c r="A122" s="91" t="s">
        <v>62</v>
      </c>
      <c r="B122" s="122"/>
      <c r="C122" s="122"/>
      <c r="D122" s="123"/>
      <c r="E122" s="97"/>
      <c r="F122" s="49"/>
    </row>
    <row r="123" spans="1:6" x14ac:dyDescent="0.35">
      <c r="A123" s="91"/>
      <c r="B123" s="124"/>
      <c r="C123" s="124"/>
      <c r="D123" s="125"/>
      <c r="E123" s="95"/>
      <c r="F123" s="103"/>
    </row>
    <row r="124" spans="1:6" x14ac:dyDescent="0.35">
      <c r="A124" s="91"/>
      <c r="B124" s="124"/>
      <c r="C124" s="124"/>
      <c r="D124" s="125"/>
      <c r="E124" s="96"/>
      <c r="F124" s="103"/>
    </row>
    <row r="125" spans="1:6" x14ac:dyDescent="0.35">
      <c r="A125" s="91"/>
      <c r="B125" s="124"/>
      <c r="C125" s="124"/>
      <c r="D125" s="125"/>
      <c r="E125" s="96"/>
      <c r="F125" s="103"/>
    </row>
    <row r="126" spans="1:6" x14ac:dyDescent="0.35">
      <c r="A126" s="91"/>
      <c r="B126" s="124"/>
      <c r="C126" s="124"/>
      <c r="D126" s="125"/>
      <c r="E126" s="96"/>
      <c r="F126" s="103"/>
    </row>
    <row r="127" spans="1:6" x14ac:dyDescent="0.35">
      <c r="A127" s="92"/>
      <c r="B127" s="124"/>
      <c r="C127" s="124"/>
      <c r="D127" s="125"/>
      <c r="E127" s="96"/>
      <c r="F127" s="103"/>
    </row>
    <row r="128" spans="1:6" x14ac:dyDescent="0.35">
      <c r="A128" s="92"/>
      <c r="B128" s="124"/>
      <c r="C128" s="124"/>
      <c r="D128" s="125"/>
      <c r="E128" s="96"/>
      <c r="F128" s="103"/>
    </row>
    <row r="129" spans="1:6" x14ac:dyDescent="0.35">
      <c r="A129" s="92"/>
      <c r="B129" s="124"/>
      <c r="C129" s="124"/>
      <c r="D129" s="125"/>
      <c r="E129" s="96"/>
      <c r="F129" s="103"/>
    </row>
    <row r="130" spans="1:6" x14ac:dyDescent="0.35">
      <c r="A130" s="92"/>
      <c r="B130" s="124"/>
      <c r="C130" s="124"/>
      <c r="D130" s="125"/>
      <c r="E130" s="96"/>
      <c r="F130" s="103"/>
    </row>
    <row r="131" spans="1:6" x14ac:dyDescent="0.35">
      <c r="A131" s="92"/>
      <c r="B131" s="124"/>
      <c r="C131" s="124"/>
      <c r="D131" s="125"/>
      <c r="E131" s="96"/>
      <c r="F131" s="103"/>
    </row>
    <row r="132" spans="1:6" ht="15" thickBot="1" x14ac:dyDescent="0.4">
      <c r="A132" s="93"/>
      <c r="B132" s="126"/>
      <c r="C132" s="126"/>
      <c r="D132" s="127"/>
      <c r="E132" s="96"/>
      <c r="F132" s="103"/>
    </row>
    <row r="134" spans="1:6" ht="15.5" x14ac:dyDescent="0.35">
      <c r="A134" s="45" t="s">
        <v>20</v>
      </c>
      <c r="B134" s="45" t="s">
        <v>21</v>
      </c>
      <c r="D134" s="7"/>
      <c r="E134" s="7"/>
    </row>
    <row r="136" spans="1:6" x14ac:dyDescent="0.35">
      <c r="A136" s="13" t="s">
        <v>22</v>
      </c>
    </row>
    <row r="138" spans="1:6" x14ac:dyDescent="0.35">
      <c r="A138" s="47" t="s">
        <v>12</v>
      </c>
      <c r="B138" s="50"/>
      <c r="C138" s="51"/>
      <c r="D138" s="60" t="s">
        <v>13</v>
      </c>
      <c r="E138" s="48" t="s">
        <v>23</v>
      </c>
    </row>
    <row r="139" spans="1:6" x14ac:dyDescent="0.35">
      <c r="A139" s="15" t="s">
        <v>66</v>
      </c>
      <c r="B139" s="52"/>
      <c r="C139" s="53"/>
      <c r="D139" s="61" t="str">
        <f>IF(D23="*SELECT*","",D23)</f>
        <v/>
      </c>
      <c r="E139" s="59" t="str">
        <f t="shared" ref="E139:E145" si="0">IF(D139="","",VLOOKUP(D139,pr_ratings,2,0))</f>
        <v/>
      </c>
    </row>
    <row r="140" spans="1:6" x14ac:dyDescent="0.35">
      <c r="A140" s="16" t="s">
        <v>54</v>
      </c>
      <c r="B140" s="52"/>
      <c r="C140" s="53"/>
      <c r="D140" s="62" t="str">
        <f>IF(D39="*SELECT*","",D39)</f>
        <v/>
      </c>
      <c r="E140" s="73" t="str">
        <f t="shared" si="0"/>
        <v/>
      </c>
    </row>
    <row r="141" spans="1:6" x14ac:dyDescent="0.35">
      <c r="A141" s="16" t="s">
        <v>63</v>
      </c>
      <c r="B141" s="52"/>
      <c r="C141" s="53"/>
      <c r="D141" s="62" t="str">
        <f>IF(D55="*SELECT*","",D55)</f>
        <v/>
      </c>
      <c r="E141" s="73" t="str">
        <f t="shared" si="0"/>
        <v/>
      </c>
    </row>
    <row r="142" spans="1:6" x14ac:dyDescent="0.35">
      <c r="A142" s="16" t="s">
        <v>64</v>
      </c>
      <c r="B142" s="52"/>
      <c r="C142" s="53"/>
      <c r="D142" s="62" t="str">
        <f>IF(D70="*SELECT*","",D70)</f>
        <v/>
      </c>
      <c r="E142" s="73" t="str">
        <f t="shared" si="0"/>
        <v/>
      </c>
    </row>
    <row r="143" spans="1:6" x14ac:dyDescent="0.35">
      <c r="A143" s="16" t="s">
        <v>18</v>
      </c>
      <c r="B143" s="54"/>
      <c r="C143" s="55"/>
      <c r="D143" s="62" t="str">
        <f>IF(D86="*SELECT*","",D86)</f>
        <v/>
      </c>
      <c r="E143" s="73" t="str">
        <f t="shared" si="0"/>
        <v/>
      </c>
    </row>
    <row r="144" spans="1:6" x14ac:dyDescent="0.35">
      <c r="A144" s="16" t="s">
        <v>65</v>
      </c>
      <c r="B144" s="52"/>
      <c r="C144" s="53"/>
      <c r="D144" s="62" t="str">
        <f>IF(D102="*SELECT*","",D102)</f>
        <v/>
      </c>
      <c r="E144" s="73" t="str">
        <f t="shared" si="0"/>
        <v/>
      </c>
    </row>
    <row r="145" spans="1:5" x14ac:dyDescent="0.35">
      <c r="A145" s="16" t="s">
        <v>19</v>
      </c>
      <c r="B145" s="52"/>
      <c r="C145" s="53"/>
      <c r="D145" s="62" t="str">
        <f>IF(D118="*SELECT*","",D118)</f>
        <v/>
      </c>
      <c r="E145" s="73" t="str">
        <f t="shared" si="0"/>
        <v/>
      </c>
    </row>
    <row r="146" spans="1:5" x14ac:dyDescent="0.35">
      <c r="A146" s="49"/>
      <c r="B146" s="49"/>
      <c r="C146" s="49"/>
      <c r="D146" s="72"/>
      <c r="E146" s="72"/>
    </row>
    <row r="147" spans="1:5" ht="20.25" customHeight="1" x14ac:dyDescent="0.35">
      <c r="E147" s="2"/>
    </row>
    <row r="148" spans="1:5" x14ac:dyDescent="0.35">
      <c r="A148" s="13" t="s">
        <v>24</v>
      </c>
    </row>
    <row r="149" spans="1:5" hidden="1" x14ac:dyDescent="0.35">
      <c r="A149" s="42" t="s">
        <v>25</v>
      </c>
      <c r="B149" s="40"/>
      <c r="C149" s="40"/>
      <c r="D149" s="43">
        <v>100</v>
      </c>
    </row>
    <row r="150" spans="1:5" hidden="1" x14ac:dyDescent="0.35">
      <c r="A150" s="19"/>
      <c r="D150" s="6"/>
    </row>
    <row r="151" spans="1:5" hidden="1" x14ac:dyDescent="0.35">
      <c r="A151" s="18" t="s">
        <v>26</v>
      </c>
      <c r="D151" s="41" t="e">
        <f>#N/A</f>
        <v>#N/A</v>
      </c>
      <c r="E151" s="20" t="s">
        <v>27</v>
      </c>
    </row>
    <row r="152" spans="1:5" ht="13.5" customHeight="1" x14ac:dyDescent="0.35">
      <c r="A152" s="19"/>
      <c r="D152" s="6"/>
    </row>
    <row r="153" spans="1:5" x14ac:dyDescent="0.35">
      <c r="A153" s="63" t="s">
        <v>26</v>
      </c>
      <c r="B153" s="64"/>
      <c r="C153" s="71" t="str">
        <f>IF(COUNT(E139:E145)=7,AVERAGE(E139:E145)*10,"")</f>
        <v/>
      </c>
      <c r="D153" s="65"/>
    </row>
    <row r="154" spans="1:5" ht="14.25" customHeight="1" x14ac:dyDescent="0.35">
      <c r="E154" s="21"/>
    </row>
    <row r="155" spans="1:5" ht="15.5" x14ac:dyDescent="0.35">
      <c r="A155" s="58" t="s">
        <v>28</v>
      </c>
      <c r="B155" s="22"/>
      <c r="C155" s="14" t="str">
        <f>IF(total_points=100,"X","")</f>
        <v/>
      </c>
      <c r="D155" s="23"/>
      <c r="E155" s="2"/>
    </row>
    <row r="156" spans="1:5" ht="15.5" x14ac:dyDescent="0.35">
      <c r="A156" s="58" t="s">
        <v>15</v>
      </c>
      <c r="B156" s="22"/>
      <c r="C156" s="14" t="str">
        <f>IF(AND(total_points&gt;89,total_points&lt;100),"X","")</f>
        <v/>
      </c>
      <c r="D156" s="23"/>
      <c r="E156" s="2"/>
    </row>
    <row r="157" spans="1:5" ht="15.5" x14ac:dyDescent="0.35">
      <c r="A157" s="58" t="s">
        <v>14</v>
      </c>
      <c r="B157" s="22"/>
      <c r="C157" s="14" t="str">
        <f>IF(AND(total_points&gt;69,total_points&lt;90),"X","")</f>
        <v/>
      </c>
      <c r="D157" s="23"/>
      <c r="E157" s="2"/>
    </row>
    <row r="158" spans="1:5" ht="15.5" x14ac:dyDescent="0.35">
      <c r="A158" s="58" t="s">
        <v>16</v>
      </c>
      <c r="B158" s="22"/>
      <c r="C158" s="24" t="str">
        <f>IF(AND(total_points&gt;53,total_points&lt;70),"X","")</f>
        <v/>
      </c>
      <c r="D158" s="23"/>
      <c r="E158" s="25"/>
    </row>
    <row r="159" spans="1:5" ht="15.5" x14ac:dyDescent="0.35">
      <c r="A159" s="58" t="s">
        <v>29</v>
      </c>
      <c r="B159" s="22"/>
      <c r="C159" s="24" t="str">
        <f>IF(total_points&lt;54,"X","")</f>
        <v/>
      </c>
      <c r="E159" s="2"/>
    </row>
    <row r="160" spans="1:5" x14ac:dyDescent="0.35">
      <c r="A160" s="2"/>
      <c r="B160" s="2"/>
      <c r="C160" s="2"/>
      <c r="D160" s="2"/>
      <c r="E160" s="2"/>
    </row>
    <row r="162" spans="1:9" x14ac:dyDescent="0.35">
      <c r="A162" s="13" t="s">
        <v>30</v>
      </c>
    </row>
    <row r="163" spans="1:9" x14ac:dyDescent="0.35">
      <c r="A163" s="1" t="s">
        <v>49</v>
      </c>
    </row>
    <row r="164" spans="1:9" ht="7.5" customHeight="1" x14ac:dyDescent="0.35"/>
    <row r="165" spans="1:9" x14ac:dyDescent="0.35">
      <c r="A165" s="26" t="s">
        <v>31</v>
      </c>
      <c r="B165" s="21" t="str">
        <f>IF(OR(C158="X",C159="X"),"**YES**","N/A")</f>
        <v>N/A</v>
      </c>
    </row>
    <row r="166" spans="1:9" s="19" customFormat="1" ht="8.25" customHeight="1" x14ac:dyDescent="0.35">
      <c r="A166" s="18"/>
      <c r="B166" s="18"/>
    </row>
    <row r="167" spans="1:9" x14ac:dyDescent="0.35">
      <c r="A167" s="26" t="s">
        <v>32</v>
      </c>
      <c r="B167" s="21" t="str">
        <f>IF(B165="**YES**","Within 2 weeks of the signing of this form","")</f>
        <v/>
      </c>
    </row>
    <row r="170" spans="1:9" x14ac:dyDescent="0.35">
      <c r="A170" s="27"/>
      <c r="B170" s="2"/>
      <c r="C170" s="2"/>
      <c r="D170" s="2"/>
      <c r="E170" s="2"/>
      <c r="F170" s="2"/>
      <c r="G170" s="2"/>
      <c r="H170" s="2"/>
      <c r="I170" s="17"/>
    </row>
    <row r="172" spans="1:9" s="7" customFormat="1" ht="15.5" x14ac:dyDescent="0.35">
      <c r="A172" s="45" t="s">
        <v>53</v>
      </c>
      <c r="B172" s="45" t="s">
        <v>33</v>
      </c>
    </row>
    <row r="174" spans="1:9" s="21" customFormat="1" x14ac:dyDescent="0.35">
      <c r="A174" s="28" t="s">
        <v>102</v>
      </c>
      <c r="B174" s="28"/>
    </row>
    <row r="175" spans="1:9" ht="12.75" customHeight="1" x14ac:dyDescent="0.35"/>
    <row r="176" spans="1:9" x14ac:dyDescent="0.35">
      <c r="B176" s="74" t="s">
        <v>34</v>
      </c>
      <c r="C176" s="113" t="s">
        <v>35</v>
      </c>
      <c r="D176" s="113"/>
      <c r="E176" s="74" t="s">
        <v>36</v>
      </c>
      <c r="F176" s="2" t="s">
        <v>36</v>
      </c>
    </row>
    <row r="177" spans="1:6" ht="20.149999999999999" customHeight="1" x14ac:dyDescent="0.35">
      <c r="A177" s="29" t="s">
        <v>3</v>
      </c>
      <c r="B177" s="81" t="str">
        <f>IF(B9="","",B9)</f>
        <v/>
      </c>
      <c r="C177" s="111"/>
      <c r="D177" s="112"/>
      <c r="E177" s="83"/>
      <c r="F177" s="84"/>
    </row>
    <row r="178" spans="1:6" ht="20.149999999999999" customHeight="1" x14ac:dyDescent="0.35">
      <c r="A178" s="29" t="s">
        <v>50</v>
      </c>
      <c r="B178" s="30"/>
      <c r="C178" s="111"/>
      <c r="D178" s="112"/>
      <c r="E178" s="83"/>
      <c r="F178" s="84"/>
    </row>
    <row r="179" spans="1:6" ht="20.149999999999999" customHeight="1" x14ac:dyDescent="0.35">
      <c r="A179" s="29" t="s">
        <v>37</v>
      </c>
      <c r="B179" s="81" t="str">
        <f>IF(B4="","",B4)</f>
        <v/>
      </c>
      <c r="C179" s="111"/>
      <c r="D179" s="112"/>
      <c r="E179" s="83"/>
      <c r="F179" s="84"/>
    </row>
    <row r="231" spans="1:8" x14ac:dyDescent="0.35">
      <c r="A231" s="82"/>
      <c r="B231" s="82"/>
      <c r="C231" s="82"/>
      <c r="D231" s="82"/>
      <c r="E231" s="82"/>
      <c r="F231" s="82"/>
      <c r="G231" s="82"/>
      <c r="H231" s="82"/>
    </row>
    <row r="232" spans="1:8" x14ac:dyDescent="0.35">
      <c r="A232" s="82"/>
      <c r="B232" s="82"/>
      <c r="C232" s="82"/>
      <c r="D232" s="82"/>
      <c r="E232" s="82"/>
      <c r="F232" s="82"/>
      <c r="G232" s="82"/>
      <c r="H232" s="82"/>
    </row>
    <row r="233" spans="1:8" x14ac:dyDescent="0.35">
      <c r="A233" s="82"/>
      <c r="B233" s="82"/>
      <c r="C233" s="82"/>
      <c r="D233" s="82"/>
      <c r="E233" s="82"/>
      <c r="F233" s="82"/>
      <c r="G233" s="82"/>
      <c r="H233" s="82"/>
    </row>
    <row r="234" spans="1:8" x14ac:dyDescent="0.35">
      <c r="A234" s="82"/>
      <c r="B234" s="82"/>
      <c r="C234" s="82"/>
      <c r="D234" s="82"/>
      <c r="E234" s="82"/>
      <c r="F234" s="82"/>
      <c r="G234" s="82"/>
      <c r="H234" s="82"/>
    </row>
  </sheetData>
  <sheetProtection algorithmName="SHA-512" hashValue="yHu0JsFNEEs/HlU2DjV2qgHHLiXf4KXudoc5XHywOA9bU1awHsiB4SSe8kXWg5sfe69/xBqwvQWGk+1CF6W0Ag==" saltValue="lFs8tpNlE2QaoP8c7iLPSw==" spinCount="100000" sheet="1" objects="1" scenarios="1" selectLockedCells="1"/>
  <mergeCells count="37">
    <mergeCell ref="A1:F1"/>
    <mergeCell ref="B6:C6"/>
    <mergeCell ref="A2:F2"/>
    <mergeCell ref="B7:C7"/>
    <mergeCell ref="B8:C8"/>
    <mergeCell ref="B5:C5"/>
    <mergeCell ref="B9:C9"/>
    <mergeCell ref="B10:C10"/>
    <mergeCell ref="B4:C4"/>
    <mergeCell ref="C177:D177"/>
    <mergeCell ref="C178:D178"/>
    <mergeCell ref="B43:D53"/>
    <mergeCell ref="B59:D68"/>
    <mergeCell ref="B72:D73"/>
    <mergeCell ref="B74:D84"/>
    <mergeCell ref="B88:D89"/>
    <mergeCell ref="B122:D132"/>
    <mergeCell ref="B90:D100"/>
    <mergeCell ref="B104:D105"/>
    <mergeCell ref="B106:D116"/>
    <mergeCell ref="B120:D121"/>
    <mergeCell ref="A57:A58"/>
    <mergeCell ref="B57:D58"/>
    <mergeCell ref="C179:D179"/>
    <mergeCell ref="C176:D176"/>
    <mergeCell ref="A23:C23"/>
    <mergeCell ref="A70:C70"/>
    <mergeCell ref="A86:B86"/>
    <mergeCell ref="A25:A26"/>
    <mergeCell ref="B25:D26"/>
    <mergeCell ref="B27:D37"/>
    <mergeCell ref="A41:A42"/>
    <mergeCell ref="B41:D42"/>
    <mergeCell ref="A72:A73"/>
    <mergeCell ref="A88:A89"/>
    <mergeCell ref="A104:A105"/>
    <mergeCell ref="A120:A121"/>
  </mergeCells>
  <conditionalFormatting sqref="C153">
    <cfRule type="cellIs" dxfId="2" priority="1" operator="lessThan">
      <formula>69</formula>
    </cfRule>
    <cfRule type="cellIs" dxfId="1" priority="2" operator="greaterThan">
      <formula>69</formula>
    </cfRule>
    <cfRule type="cellIs" dxfId="0" priority="3" operator="greaterThan">
      <formula>69</formula>
    </cfRule>
  </conditionalFormatting>
  <dataValidations count="2">
    <dataValidation type="list" allowBlank="1" showInputMessage="1" showErrorMessage="1" sqref="D23 D39 D55 D70 D86 D102 D118">
      <formula1>CatRatings</formula1>
    </dataValidation>
    <dataValidation type="list" allowBlank="1" showInputMessage="1" showErrorMessage="1" sqref="B10:C10">
      <formula1>Type</formula1>
    </dataValidation>
  </dataValidations>
  <pageMargins left="0.7" right="0.7" top="0.75" bottom="0.75" header="0.3" footer="0.3"/>
  <pageSetup scale="89" fitToHeight="0" orientation="portrait" useFirstPageNumber="1" horizontalDpi="300" verticalDpi="300" r:id="rId1"/>
  <headerFooter alignWithMargins="0">
    <oddFooter>&amp;C&amp;"Calibri,Regular"&amp;11Page &amp;P of &amp;N</oddFooter>
  </headerFooter>
  <rowBreaks count="3" manualBreakCount="3">
    <brk id="53" max="16383" man="1"/>
    <brk id="100" max="16383" man="1"/>
    <brk id="132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C70" sqref="C70"/>
    </sheetView>
  </sheetViews>
  <sheetFormatPr defaultRowHeight="12.5" x14ac:dyDescent="0.25"/>
  <cols>
    <col min="1" max="1" width="48.7265625" customWidth="1"/>
    <col min="2" max="2" width="28.26953125" customWidth="1"/>
    <col min="3" max="3" width="18.6328125" customWidth="1"/>
    <col min="5" max="5" width="0" hidden="1" customWidth="1"/>
    <col min="6" max="6" width="16" customWidth="1"/>
  </cols>
  <sheetData>
    <row r="1" spans="1:7" s="1" customFormat="1" ht="17" customHeight="1" x14ac:dyDescent="0.5">
      <c r="A1" s="134"/>
      <c r="B1" s="134"/>
      <c r="C1" s="134"/>
      <c r="D1" s="134"/>
      <c r="E1" s="134"/>
      <c r="F1" s="134"/>
    </row>
    <row r="3" spans="1:7" s="1" customFormat="1" ht="21" x14ac:dyDescent="0.5">
      <c r="A3" s="134" t="s">
        <v>72</v>
      </c>
      <c r="B3" s="134"/>
      <c r="C3" s="134"/>
      <c r="D3" s="134"/>
      <c r="E3" s="134"/>
      <c r="F3" s="134"/>
    </row>
    <row r="4" spans="1:7" s="1" customFormat="1" ht="21" x14ac:dyDescent="0.5">
      <c r="A4" s="134" t="s">
        <v>73</v>
      </c>
      <c r="B4" s="134"/>
      <c r="C4" s="134"/>
      <c r="D4" s="134"/>
      <c r="E4" s="134"/>
      <c r="F4" s="134"/>
    </row>
    <row r="5" spans="1:7" s="1" customFormat="1" ht="10.5" customHeight="1" x14ac:dyDescent="0.35">
      <c r="F5" s="2"/>
    </row>
    <row r="6" spans="1:7" s="1" customFormat="1" ht="17.149999999999999" customHeight="1" x14ac:dyDescent="0.35">
      <c r="A6" s="3" t="s">
        <v>101</v>
      </c>
      <c r="B6" s="132"/>
      <c r="C6" s="133"/>
      <c r="D6" s="77"/>
      <c r="E6" s="78"/>
      <c r="F6" s="56"/>
      <c r="G6" s="4"/>
    </row>
    <row r="7" spans="1:7" s="1" customFormat="1" ht="17.149999999999999" customHeight="1" x14ac:dyDescent="0.35">
      <c r="A7" s="3" t="s">
        <v>0</v>
      </c>
      <c r="B7" s="132"/>
      <c r="C7" s="133"/>
      <c r="D7" s="77"/>
      <c r="E7" s="78"/>
      <c r="F7" s="56"/>
      <c r="G7" s="4"/>
    </row>
    <row r="8" spans="1:7" s="1" customFormat="1" ht="17.149999999999999" customHeight="1" x14ac:dyDescent="0.35">
      <c r="A8" s="85" t="s">
        <v>71</v>
      </c>
      <c r="B8" s="132"/>
      <c r="C8" s="133"/>
      <c r="D8" s="77"/>
      <c r="E8" s="78"/>
      <c r="F8" s="56"/>
      <c r="G8" s="4"/>
    </row>
    <row r="9" spans="1:7" s="1" customFormat="1" ht="17.149999999999999" customHeight="1" x14ac:dyDescent="0.35">
      <c r="A9" s="76" t="s">
        <v>1</v>
      </c>
      <c r="B9" s="132"/>
      <c r="C9" s="133"/>
      <c r="D9" s="77"/>
      <c r="E9" s="78"/>
      <c r="F9" s="57"/>
      <c r="G9" s="4"/>
    </row>
    <row r="10" spans="1:7" s="1" customFormat="1" ht="17.149999999999999" customHeight="1" x14ac:dyDescent="0.35">
      <c r="A10" s="76" t="s">
        <v>2</v>
      </c>
      <c r="B10" s="132"/>
      <c r="C10" s="133"/>
      <c r="D10" s="77"/>
      <c r="E10" s="78"/>
      <c r="F10" s="57"/>
      <c r="G10" s="4"/>
    </row>
    <row r="11" spans="1:7" s="1" customFormat="1" ht="17.149999999999999" customHeight="1" x14ac:dyDescent="0.35">
      <c r="A11" s="76" t="s">
        <v>3</v>
      </c>
      <c r="B11" s="132"/>
      <c r="C11" s="133"/>
      <c r="D11" s="77"/>
      <c r="E11" s="78"/>
      <c r="F11" s="57"/>
      <c r="G11" s="4"/>
    </row>
    <row r="12" spans="1:7" s="1" customFormat="1" ht="15.5" x14ac:dyDescent="0.35">
      <c r="A12" s="5" t="s">
        <v>4</v>
      </c>
      <c r="B12" s="135" t="s">
        <v>17</v>
      </c>
      <c r="C12" s="136"/>
      <c r="D12" s="79"/>
      <c r="E12" s="80"/>
      <c r="G12" s="6"/>
    </row>
    <row r="14" spans="1:7" ht="13" thickBot="1" x14ac:dyDescent="0.3"/>
    <row r="15" spans="1:7" ht="12.5" customHeight="1" thickBot="1" x14ac:dyDescent="0.3">
      <c r="A15" s="146" t="s">
        <v>103</v>
      </c>
      <c r="B15" s="147"/>
      <c r="C15" s="147"/>
      <c r="D15" s="147"/>
      <c r="E15" s="147"/>
      <c r="F15" s="148"/>
    </row>
    <row r="16" spans="1:7" ht="12.5" customHeight="1" x14ac:dyDescent="0.25">
      <c r="A16" s="137"/>
      <c r="B16" s="138"/>
      <c r="C16" s="138"/>
      <c r="D16" s="138"/>
      <c r="E16" s="138"/>
      <c r="F16" s="139"/>
    </row>
    <row r="17" spans="1:6" ht="12.5" customHeight="1" x14ac:dyDescent="0.25">
      <c r="A17" s="140"/>
      <c r="B17" s="141"/>
      <c r="C17" s="141"/>
      <c r="D17" s="141"/>
      <c r="E17" s="141"/>
      <c r="F17" s="142"/>
    </row>
    <row r="18" spans="1:6" ht="12.5" customHeight="1" x14ac:dyDescent="0.25">
      <c r="A18" s="140"/>
      <c r="B18" s="141"/>
      <c r="C18" s="141"/>
      <c r="D18" s="141"/>
      <c r="E18" s="141"/>
      <c r="F18" s="142"/>
    </row>
    <row r="19" spans="1:6" ht="12.5" customHeight="1" x14ac:dyDescent="0.25">
      <c r="A19" s="140"/>
      <c r="B19" s="141"/>
      <c r="C19" s="141"/>
      <c r="D19" s="141"/>
      <c r="E19" s="141"/>
      <c r="F19" s="142"/>
    </row>
    <row r="20" spans="1:6" ht="12.5" customHeight="1" x14ac:dyDescent="0.25">
      <c r="A20" s="140"/>
      <c r="B20" s="141"/>
      <c r="C20" s="141"/>
      <c r="D20" s="141"/>
      <c r="E20" s="141"/>
      <c r="F20" s="142"/>
    </row>
    <row r="21" spans="1:6" ht="12.5" customHeight="1" x14ac:dyDescent="0.25">
      <c r="A21" s="140"/>
      <c r="B21" s="141"/>
      <c r="C21" s="141"/>
      <c r="D21" s="141"/>
      <c r="E21" s="141"/>
      <c r="F21" s="142"/>
    </row>
    <row r="22" spans="1:6" ht="12.5" customHeight="1" x14ac:dyDescent="0.25">
      <c r="A22" s="140"/>
      <c r="B22" s="141"/>
      <c r="C22" s="141"/>
      <c r="D22" s="141"/>
      <c r="E22" s="141"/>
      <c r="F22" s="142"/>
    </row>
    <row r="23" spans="1:6" ht="12.5" customHeight="1" x14ac:dyDescent="0.25">
      <c r="A23" s="140"/>
      <c r="B23" s="141"/>
      <c r="C23" s="141"/>
      <c r="D23" s="141"/>
      <c r="E23" s="141"/>
      <c r="F23" s="142"/>
    </row>
    <row r="24" spans="1:6" ht="12.5" customHeight="1" x14ac:dyDescent="0.25">
      <c r="A24" s="140"/>
      <c r="B24" s="141"/>
      <c r="C24" s="141"/>
      <c r="D24" s="141"/>
      <c r="E24" s="141"/>
      <c r="F24" s="142"/>
    </row>
    <row r="25" spans="1:6" ht="12.5" customHeight="1" x14ac:dyDescent="0.25">
      <c r="A25" s="140"/>
      <c r="B25" s="141"/>
      <c r="C25" s="141"/>
      <c r="D25" s="141"/>
      <c r="E25" s="141"/>
      <c r="F25" s="142"/>
    </row>
    <row r="26" spans="1:6" ht="12.5" customHeight="1" x14ac:dyDescent="0.25">
      <c r="A26" s="140"/>
      <c r="B26" s="141"/>
      <c r="C26" s="141"/>
      <c r="D26" s="141"/>
      <c r="E26" s="141"/>
      <c r="F26" s="142"/>
    </row>
    <row r="27" spans="1:6" ht="12.5" customHeight="1" x14ac:dyDescent="0.25">
      <c r="A27" s="140"/>
      <c r="B27" s="141"/>
      <c r="C27" s="141"/>
      <c r="D27" s="141"/>
      <c r="E27" s="141"/>
      <c r="F27" s="142"/>
    </row>
    <row r="28" spans="1:6" ht="12.5" customHeight="1" x14ac:dyDescent="0.25">
      <c r="A28" s="140"/>
      <c r="B28" s="141"/>
      <c r="C28" s="141"/>
      <c r="D28" s="141"/>
      <c r="E28" s="141"/>
      <c r="F28" s="142"/>
    </row>
    <row r="29" spans="1:6" ht="12.5" customHeight="1" x14ac:dyDescent="0.25">
      <c r="A29" s="140"/>
      <c r="B29" s="141"/>
      <c r="C29" s="141"/>
      <c r="D29" s="141"/>
      <c r="E29" s="141"/>
      <c r="F29" s="142"/>
    </row>
    <row r="30" spans="1:6" ht="12.5" customHeight="1" x14ac:dyDescent="0.25">
      <c r="A30" s="140"/>
      <c r="B30" s="141"/>
      <c r="C30" s="141"/>
      <c r="D30" s="141"/>
      <c r="E30" s="141"/>
      <c r="F30" s="142"/>
    </row>
    <row r="31" spans="1:6" ht="12.5" customHeight="1" x14ac:dyDescent="0.25">
      <c r="A31" s="140"/>
      <c r="B31" s="141"/>
      <c r="C31" s="141"/>
      <c r="D31" s="141"/>
      <c r="E31" s="141"/>
      <c r="F31" s="142"/>
    </row>
    <row r="32" spans="1:6" ht="12.5" customHeight="1" x14ac:dyDescent="0.25">
      <c r="A32" s="140"/>
      <c r="B32" s="141"/>
      <c r="C32" s="141"/>
      <c r="D32" s="141"/>
      <c r="E32" s="141"/>
      <c r="F32" s="142"/>
    </row>
    <row r="33" spans="1:6" ht="12.5" customHeight="1" x14ac:dyDescent="0.25">
      <c r="A33" s="140"/>
      <c r="B33" s="141"/>
      <c r="C33" s="141"/>
      <c r="D33" s="141"/>
      <c r="E33" s="141"/>
      <c r="F33" s="142"/>
    </row>
    <row r="34" spans="1:6" ht="12.5" customHeight="1" x14ac:dyDescent="0.25">
      <c r="A34" s="140"/>
      <c r="B34" s="141"/>
      <c r="C34" s="141"/>
      <c r="D34" s="141"/>
      <c r="E34" s="141"/>
      <c r="F34" s="142"/>
    </row>
    <row r="35" spans="1:6" ht="12.5" customHeight="1" x14ac:dyDescent="0.25">
      <c r="A35" s="140"/>
      <c r="B35" s="141"/>
      <c r="C35" s="141"/>
      <c r="D35" s="141"/>
      <c r="E35" s="141"/>
      <c r="F35" s="142"/>
    </row>
    <row r="36" spans="1:6" ht="12.5" customHeight="1" x14ac:dyDescent="0.25">
      <c r="A36" s="140"/>
      <c r="B36" s="141"/>
      <c r="C36" s="141"/>
      <c r="D36" s="141"/>
      <c r="E36" s="141"/>
      <c r="F36" s="142"/>
    </row>
    <row r="37" spans="1:6" ht="12.5" customHeight="1" x14ac:dyDescent="0.25">
      <c r="A37" s="140"/>
      <c r="B37" s="141"/>
      <c r="C37" s="141"/>
      <c r="D37" s="141"/>
      <c r="E37" s="141"/>
      <c r="F37" s="142"/>
    </row>
    <row r="38" spans="1:6" ht="12.5" customHeight="1" x14ac:dyDescent="0.25">
      <c r="A38" s="140"/>
      <c r="B38" s="141"/>
      <c r="C38" s="141"/>
      <c r="D38" s="141"/>
      <c r="E38" s="141"/>
      <c r="F38" s="142"/>
    </row>
    <row r="39" spans="1:6" ht="12.5" customHeight="1" x14ac:dyDescent="0.25">
      <c r="A39" s="140"/>
      <c r="B39" s="141"/>
      <c r="C39" s="141"/>
      <c r="D39" s="141"/>
      <c r="E39" s="141"/>
      <c r="F39" s="142"/>
    </row>
    <row r="40" spans="1:6" ht="12.5" customHeight="1" x14ac:dyDescent="0.25">
      <c r="A40" s="140"/>
      <c r="B40" s="141"/>
      <c r="C40" s="141"/>
      <c r="D40" s="141"/>
      <c r="E40" s="141"/>
      <c r="F40" s="142"/>
    </row>
    <row r="41" spans="1:6" ht="12.5" customHeight="1" x14ac:dyDescent="0.25">
      <c r="A41" s="140"/>
      <c r="B41" s="141"/>
      <c r="C41" s="141"/>
      <c r="D41" s="141"/>
      <c r="E41" s="141"/>
      <c r="F41" s="142"/>
    </row>
    <row r="42" spans="1:6" ht="12.5" customHeight="1" x14ac:dyDescent="0.25">
      <c r="A42" s="140"/>
      <c r="B42" s="141"/>
      <c r="C42" s="141"/>
      <c r="D42" s="141"/>
      <c r="E42" s="141"/>
      <c r="F42" s="142"/>
    </row>
    <row r="43" spans="1:6" ht="12.5" customHeight="1" x14ac:dyDescent="0.25">
      <c r="A43" s="140"/>
      <c r="B43" s="141"/>
      <c r="C43" s="141"/>
      <c r="D43" s="141"/>
      <c r="E43" s="141"/>
      <c r="F43" s="142"/>
    </row>
    <row r="44" spans="1:6" ht="12.5" customHeight="1" x14ac:dyDescent="0.25">
      <c r="A44" s="140"/>
      <c r="B44" s="141"/>
      <c r="C44" s="141"/>
      <c r="D44" s="141"/>
      <c r="E44" s="141"/>
      <c r="F44" s="142"/>
    </row>
    <row r="45" spans="1:6" ht="12.5" customHeight="1" x14ac:dyDescent="0.25">
      <c r="A45" s="140"/>
      <c r="B45" s="141"/>
      <c r="C45" s="141"/>
      <c r="D45" s="141"/>
      <c r="E45" s="141"/>
      <c r="F45" s="142"/>
    </row>
    <row r="46" spans="1:6" ht="12.5" customHeight="1" x14ac:dyDescent="0.25">
      <c r="A46" s="140"/>
      <c r="B46" s="141"/>
      <c r="C46" s="141"/>
      <c r="D46" s="141"/>
      <c r="E46" s="141"/>
      <c r="F46" s="142"/>
    </row>
    <row r="47" spans="1:6" ht="12.5" customHeight="1" x14ac:dyDescent="0.25">
      <c r="A47" s="140"/>
      <c r="B47" s="141"/>
      <c r="C47" s="141"/>
      <c r="D47" s="141"/>
      <c r="E47" s="141"/>
      <c r="F47" s="142"/>
    </row>
    <row r="48" spans="1:6" ht="12.5" customHeight="1" x14ac:dyDescent="0.25">
      <c r="A48" s="140"/>
      <c r="B48" s="141"/>
      <c r="C48" s="141"/>
      <c r="D48" s="141"/>
      <c r="E48" s="141"/>
      <c r="F48" s="142"/>
    </row>
    <row r="49" spans="1:6" ht="12.5" customHeight="1" x14ac:dyDescent="0.25">
      <c r="A49" s="140"/>
      <c r="B49" s="141"/>
      <c r="C49" s="141"/>
      <c r="D49" s="141"/>
      <c r="E49" s="141"/>
      <c r="F49" s="142"/>
    </row>
    <row r="50" spans="1:6" ht="12.5" customHeight="1" x14ac:dyDescent="0.25">
      <c r="A50" s="140"/>
      <c r="B50" s="141"/>
      <c r="C50" s="141"/>
      <c r="D50" s="141"/>
      <c r="E50" s="141"/>
      <c r="F50" s="142"/>
    </row>
    <row r="51" spans="1:6" ht="12.5" customHeight="1" x14ac:dyDescent="0.25">
      <c r="A51" s="140"/>
      <c r="B51" s="141"/>
      <c r="C51" s="141"/>
      <c r="D51" s="141"/>
      <c r="E51" s="141"/>
      <c r="F51" s="142"/>
    </row>
    <row r="52" spans="1:6" ht="12.5" customHeight="1" x14ac:dyDescent="0.25">
      <c r="A52" s="140"/>
      <c r="B52" s="141"/>
      <c r="C52" s="141"/>
      <c r="D52" s="141"/>
      <c r="E52" s="141"/>
      <c r="F52" s="142"/>
    </row>
    <row r="53" spans="1:6" ht="12.5" customHeight="1" x14ac:dyDescent="0.25">
      <c r="A53" s="140"/>
      <c r="B53" s="141"/>
      <c r="C53" s="141"/>
      <c r="D53" s="141"/>
      <c r="E53" s="141"/>
      <c r="F53" s="142"/>
    </row>
    <row r="54" spans="1:6" ht="12.5" customHeight="1" x14ac:dyDescent="0.25">
      <c r="A54" s="140"/>
      <c r="B54" s="141"/>
      <c r="C54" s="141"/>
      <c r="D54" s="141"/>
      <c r="E54" s="141"/>
      <c r="F54" s="142"/>
    </row>
    <row r="55" spans="1:6" ht="13" customHeight="1" thickBot="1" x14ac:dyDescent="0.3">
      <c r="A55" s="143"/>
      <c r="B55" s="144"/>
      <c r="C55" s="144"/>
      <c r="D55" s="144"/>
      <c r="E55" s="144"/>
      <c r="F55" s="145"/>
    </row>
    <row r="58" spans="1:6" s="21" customFormat="1" ht="14.5" x14ac:dyDescent="0.35">
      <c r="A58" s="28" t="s">
        <v>102</v>
      </c>
      <c r="B58" s="28"/>
    </row>
    <row r="59" spans="1:6" s="1" customFormat="1" ht="12.75" customHeight="1" x14ac:dyDescent="0.35"/>
    <row r="60" spans="1:6" s="1" customFormat="1" ht="14.5" x14ac:dyDescent="0.35">
      <c r="B60" s="104" t="s">
        <v>34</v>
      </c>
      <c r="C60" s="113" t="s">
        <v>35</v>
      </c>
      <c r="D60" s="113"/>
      <c r="E60" s="104" t="s">
        <v>36</v>
      </c>
      <c r="F60" s="2" t="s">
        <v>36</v>
      </c>
    </row>
    <row r="61" spans="1:6" s="1" customFormat="1" ht="20.149999999999999" customHeight="1" x14ac:dyDescent="0.35">
      <c r="A61" s="29" t="s">
        <v>3</v>
      </c>
      <c r="B61" s="81" t="str">
        <f>IF(B11="","",#REF!)</f>
        <v/>
      </c>
      <c r="C61" s="111"/>
      <c r="D61" s="112"/>
      <c r="E61" s="83"/>
      <c r="F61" s="84"/>
    </row>
    <row r="62" spans="1:6" s="1" customFormat="1" ht="20.149999999999999" customHeight="1" x14ac:dyDescent="0.35">
      <c r="A62" s="29" t="s">
        <v>50</v>
      </c>
      <c r="B62" s="30"/>
      <c r="C62" s="111"/>
      <c r="D62" s="112"/>
      <c r="E62" s="83"/>
      <c r="F62" s="84"/>
    </row>
    <row r="63" spans="1:6" s="1" customFormat="1" ht="20.149999999999999" customHeight="1" x14ac:dyDescent="0.35">
      <c r="A63" s="29" t="s">
        <v>37</v>
      </c>
      <c r="B63" s="81" t="str">
        <f>IF(B7="","",#REF!)</f>
        <v/>
      </c>
      <c r="C63" s="111"/>
      <c r="D63" s="112"/>
      <c r="E63" s="83"/>
      <c r="F63" s="84"/>
    </row>
  </sheetData>
  <mergeCells count="16">
    <mergeCell ref="C60:D60"/>
    <mergeCell ref="C61:D61"/>
    <mergeCell ref="C62:D62"/>
    <mergeCell ref="C63:D63"/>
    <mergeCell ref="A16:F55"/>
    <mergeCell ref="A15:F15"/>
    <mergeCell ref="B10:C10"/>
    <mergeCell ref="B11:C11"/>
    <mergeCell ref="B12:C12"/>
    <mergeCell ref="A1:F1"/>
    <mergeCell ref="A3:F3"/>
    <mergeCell ref="A4:F4"/>
    <mergeCell ref="B6:C6"/>
    <mergeCell ref="B7:C7"/>
    <mergeCell ref="B8:C8"/>
    <mergeCell ref="B9:C9"/>
  </mergeCells>
  <dataValidations count="1">
    <dataValidation type="list" allowBlank="1" showInputMessage="1" showErrorMessage="1" sqref="B12:C12">
      <formula1>Type</formula1>
    </dataValidation>
  </dataValidation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showGridLines="0" workbookViewId="0">
      <selection activeCell="B22" sqref="B22"/>
    </sheetView>
  </sheetViews>
  <sheetFormatPr defaultColWidth="8.6328125" defaultRowHeight="14.5" x14ac:dyDescent="0.35"/>
  <cols>
    <col min="1" max="1" width="8.6328125" style="31"/>
    <col min="2" max="2" width="19.453125" style="31" customWidth="1"/>
    <col min="3" max="3" width="10.90625" style="31" customWidth="1"/>
    <col min="4" max="5" width="8.90625" style="31" customWidth="1"/>
    <col min="6" max="6" width="8.6328125" style="31" customWidth="1"/>
    <col min="7" max="16384" width="8.6328125" style="31"/>
  </cols>
  <sheetData>
    <row r="3" spans="2:5" s="33" customFormat="1" x14ac:dyDescent="0.35">
      <c r="B3" s="33" t="s">
        <v>13</v>
      </c>
      <c r="C3" s="33" t="s">
        <v>38</v>
      </c>
    </row>
    <row r="4" spans="2:5" x14ac:dyDescent="0.35">
      <c r="B4" s="31" t="s">
        <v>15</v>
      </c>
      <c r="C4" s="31">
        <v>10</v>
      </c>
      <c r="E4" s="34"/>
    </row>
    <row r="5" spans="2:5" x14ac:dyDescent="0.35">
      <c r="B5" s="31" t="s">
        <v>14</v>
      </c>
      <c r="C5" s="31">
        <v>8</v>
      </c>
      <c r="E5" s="34"/>
    </row>
    <row r="6" spans="2:5" x14ac:dyDescent="0.35">
      <c r="B6" s="31" t="s">
        <v>16</v>
      </c>
      <c r="C6" s="31">
        <v>6</v>
      </c>
      <c r="E6" s="34"/>
    </row>
    <row r="7" spans="2:5" x14ac:dyDescent="0.35">
      <c r="B7" s="31" t="s">
        <v>29</v>
      </c>
      <c r="C7" s="31">
        <v>0</v>
      </c>
    </row>
    <row r="8" spans="2:5" x14ac:dyDescent="0.35">
      <c r="B8" s="35" t="s">
        <v>17</v>
      </c>
      <c r="C8" s="31" t="s">
        <v>39</v>
      </c>
    </row>
    <row r="11" spans="2:5" x14ac:dyDescent="0.35">
      <c r="B11" s="36">
        <v>80</v>
      </c>
      <c r="C11" s="37" t="s">
        <v>40</v>
      </c>
    </row>
    <row r="12" spans="2:5" x14ac:dyDescent="0.35">
      <c r="B12" s="36" t="s">
        <v>41</v>
      </c>
      <c r="C12" s="37" t="s">
        <v>42</v>
      </c>
    </row>
    <row r="13" spans="2:5" x14ac:dyDescent="0.35">
      <c r="B13" s="36" t="s">
        <v>43</v>
      </c>
      <c r="C13" s="37" t="s">
        <v>44</v>
      </c>
    </row>
    <row r="14" spans="2:5" x14ac:dyDescent="0.35">
      <c r="B14" s="38" t="s">
        <v>45</v>
      </c>
      <c r="C14" s="37" t="s">
        <v>46</v>
      </c>
    </row>
    <row r="15" spans="2:5" x14ac:dyDescent="0.35">
      <c r="B15" s="36" t="s">
        <v>47</v>
      </c>
      <c r="C15" s="39"/>
    </row>
    <row r="18" spans="2:2" x14ac:dyDescent="0.35">
      <c r="B18" s="32" t="s">
        <v>67</v>
      </c>
    </row>
    <row r="19" spans="2:2" x14ac:dyDescent="0.35">
      <c r="B19" s="31" t="s">
        <v>68</v>
      </c>
    </row>
    <row r="20" spans="2:2" x14ac:dyDescent="0.35">
      <c r="B20" s="31" t="s">
        <v>69</v>
      </c>
    </row>
    <row r="21" spans="2:2" x14ac:dyDescent="0.35">
      <c r="B21" s="31" t="s">
        <v>70</v>
      </c>
    </row>
    <row r="22" spans="2:2" x14ac:dyDescent="0.35">
      <c r="B22" s="31" t="s">
        <v>17</v>
      </c>
    </row>
  </sheetData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Employee Review Form</vt:lpstr>
      <vt:lpstr>Additional Comments</vt:lpstr>
      <vt:lpstr>Ratings</vt:lpstr>
      <vt:lpstr>CatRatings</vt:lpstr>
      <vt:lpstr>pr_ratings</vt:lpstr>
      <vt:lpstr>pr_ratings_4</vt:lpstr>
      <vt:lpstr>'Employee Review Form'!Print_Area</vt:lpstr>
      <vt:lpstr>total_points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Hoang</dc:creator>
  <cp:lastModifiedBy>Tanya Davis</cp:lastModifiedBy>
  <cp:lastPrinted>2021-10-12T13:24:30Z</cp:lastPrinted>
  <dcterms:created xsi:type="dcterms:W3CDTF">2015-08-25T21:16:48Z</dcterms:created>
  <dcterms:modified xsi:type="dcterms:W3CDTF">2021-10-12T13:47:58Z</dcterms:modified>
</cp:coreProperties>
</file>