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erformance Review Forms\"/>
    </mc:Choice>
  </mc:AlternateContent>
  <workbookProtection workbookAlgorithmName="SHA-512" workbookHashValue="UnK4AfPRe5bSs5sgCN9HoLcJZvKR3LdGbiAzJZAvlrB0Y8cCmLSobSI0v2n8eODYWoC8ZKGfOSG9S8LTg3gmlA==" workbookSaltValue="bMOWhZ+5ye1qC5JD88bbKg==" workbookSpinCount="100000" lockStructure="1"/>
  <bookViews>
    <workbookView xWindow="0" yWindow="0" windowWidth="17250" windowHeight="5900"/>
  </bookViews>
  <sheets>
    <sheet name="Employee Review Form" sheetId="1" r:id="rId1"/>
    <sheet name="Additional Comments" sheetId="4" r:id="rId2"/>
    <sheet name="Ratings" sheetId="3" state="hidden" r:id="rId3"/>
  </sheets>
  <externalReferences>
    <externalReference r:id="rId4"/>
  </externalReferences>
  <definedNames>
    <definedName name="CatRatings" localSheetId="1">[1]Ratings!$B$4:$B$8</definedName>
    <definedName name="CatRatings">Ratings!$B$4:$B$8</definedName>
    <definedName name="ON_Rating">Ratings!$B$22:$B$25</definedName>
    <definedName name="pr_ratings" localSheetId="1">[1]Ratings!$B$4:$C$8</definedName>
    <definedName name="pr_ratings">Ratings!$B$4:$C$8</definedName>
    <definedName name="pr_ratings_4">Ratings!$B$4:$C$8</definedName>
    <definedName name="_xlnm.Print_Area" localSheetId="0">'Employee Review Form'!$A$1:$F$214</definedName>
    <definedName name="total_points" localSheetId="1">'[1]Employee Review Form'!$C$153</definedName>
    <definedName name="total_points">'Employee Review Form'!$C$188</definedName>
    <definedName name="Type" localSheetId="1">[1]Ratings!$B$19:$B$22</definedName>
    <definedName name="Type">Ratings!$B$31:$B$34</definedName>
  </definedNames>
  <calcPr calcId="152511"/>
</workbook>
</file>

<file path=xl/calcChain.xml><?xml version="1.0" encoding="utf-8"?>
<calcChain xmlns="http://schemas.openxmlformats.org/spreadsheetml/2006/main">
  <c r="B63" i="4" l="1"/>
  <c r="B61" i="4"/>
  <c r="E70" i="1" l="1"/>
  <c r="B214" i="1"/>
  <c r="B212" i="1"/>
  <c r="E23" i="1"/>
  <c r="E38" i="1"/>
  <c r="E53" i="1"/>
  <c r="E86" i="1"/>
  <c r="E99" i="1"/>
  <c r="E112" i="1"/>
  <c r="E126" i="1"/>
  <c r="E140" i="1"/>
  <c r="E153" i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6" i="1"/>
  <c r="C188" i="1" l="1"/>
  <c r="C193" i="1" s="1"/>
  <c r="C192" i="1" l="1"/>
  <c r="C191" i="1"/>
  <c r="C190" i="1"/>
  <c r="C194" i="1"/>
  <c r="B200" i="1" s="1"/>
  <c r="B202" i="1" s="1"/>
</calcChain>
</file>

<file path=xl/sharedStrings.xml><?xml version="1.0" encoding="utf-8"?>
<sst xmlns="http://schemas.openxmlformats.org/spreadsheetml/2006/main" count="188" uniqueCount="126">
  <si>
    <t>EMPLOYEE NAME</t>
  </si>
  <si>
    <t>JOB TITLE</t>
  </si>
  <si>
    <t>DEPARTMENT</t>
  </si>
  <si>
    <t>REVIEWER</t>
  </si>
  <si>
    <t>TYPE OF REVIEW</t>
  </si>
  <si>
    <t>Highly Effective:</t>
  </si>
  <si>
    <t xml:space="preserve">Consistently exceeds performance expectations.  Superior level of work. </t>
  </si>
  <si>
    <t>Successful:</t>
  </si>
  <si>
    <t xml:space="preserve">Consistently meets expectations.  Solid performer. </t>
  </si>
  <si>
    <t>Developing:</t>
  </si>
  <si>
    <t xml:space="preserve">Sometimes meets expectations, but needs further development. </t>
  </si>
  <si>
    <t xml:space="preserve">Not performing to expectations; requires significant and immediate improvement. </t>
  </si>
  <si>
    <t>CATEGORY</t>
  </si>
  <si>
    <t>RATING</t>
  </si>
  <si>
    <t>JOB PERFORMANCE</t>
  </si>
  <si>
    <t>Successful</t>
  </si>
  <si>
    <t>FIRST WITH OUR GUESTS</t>
  </si>
  <si>
    <t>Highly Effective</t>
  </si>
  <si>
    <t>FIRST WITH EACH OTHER</t>
  </si>
  <si>
    <t>Developing</t>
  </si>
  <si>
    <t>FIRST WITH THE ONEIDA NATION</t>
  </si>
  <si>
    <t>*SELECT*</t>
  </si>
  <si>
    <t>PROBLEM SOLVING</t>
  </si>
  <si>
    <t>COMMUNICATION</t>
  </si>
  <si>
    <t>RESULTS-ORIENTED</t>
  </si>
  <si>
    <t>FISCALLY-FOCUSED</t>
  </si>
  <si>
    <t>QUALITY-FOCUSED</t>
  </si>
  <si>
    <t>* Continually seeks out strategies to improve processes, quality and accuracy.</t>
  </si>
  <si>
    <t>PART B.</t>
  </si>
  <si>
    <t>OVERALL PERFORMANCE RATING</t>
  </si>
  <si>
    <t>Summary of Employee's Rating by Category</t>
  </si>
  <si>
    <t>SCORE</t>
  </si>
  <si>
    <t>Employee's Overall Performance Rating</t>
  </si>
  <si>
    <t>MAXIMUM POSSIBLE POINTS:</t>
  </si>
  <si>
    <t>EMPLOYEE'S RATING SCORE:</t>
  </si>
  <si>
    <t>**Score will not appear until a rating has been selected for each category.</t>
  </si>
  <si>
    <t>Exceptional</t>
  </si>
  <si>
    <t>Unsatisfactory</t>
  </si>
  <si>
    <t>PERFORMANCE IMPROVEMENT PLAN</t>
  </si>
  <si>
    <t>PIP REQUIRED:</t>
  </si>
  <si>
    <t>PIP DUE DATE:</t>
  </si>
  <si>
    <t>SIGNATURES</t>
  </si>
  <si>
    <t>NAME (PRINT/TYPE)</t>
  </si>
  <si>
    <t>SIGNATURE</t>
  </si>
  <si>
    <t>DATE</t>
  </si>
  <si>
    <t xml:space="preserve">EMPLOYEE </t>
  </si>
  <si>
    <t>VALUE</t>
  </si>
  <si>
    <t>-</t>
  </si>
  <si>
    <t>Minimum = 8 Highly Effective</t>
  </si>
  <si>
    <t>72-79</t>
  </si>
  <si>
    <t>Minimum = 4 Highly Effective &amp; 4 Successful</t>
  </si>
  <si>
    <t>56-71</t>
  </si>
  <si>
    <t>Minimum = 4 Successful &amp; 4 Developing</t>
  </si>
  <si>
    <t>42-55</t>
  </si>
  <si>
    <t>Minimum = 7 Developing &amp; 1 Unsatisfactory</t>
  </si>
  <si>
    <t>0-41</t>
  </si>
  <si>
    <t>I.  JOB PERFORMANCE</t>
  </si>
  <si>
    <t>VI.  PROBLEM SOLVING</t>
  </si>
  <si>
    <t>VII.  COMMUNICATION</t>
  </si>
  <si>
    <t>VIII.  RESULTS-ORIENTED</t>
  </si>
  <si>
    <t>IX.  FISCALLY-FOCUSED</t>
  </si>
  <si>
    <t>X.  QUALITY-FOCUSED</t>
  </si>
  <si>
    <t>*Select from drop-down</t>
  </si>
  <si>
    <t>An overall rating of "Developing" or "Unsatisfactory" will require a Performance Improvement Plan</t>
  </si>
  <si>
    <t xml:space="preserve">DEPT. HEAD </t>
  </si>
  <si>
    <r>
      <t>Unsatisfactory:</t>
    </r>
    <r>
      <rPr>
        <sz val="11"/>
        <color indexed="8"/>
        <rFont val="Calibri"/>
        <family val="2"/>
      </rPr>
      <t/>
    </r>
  </si>
  <si>
    <t>PART C.</t>
  </si>
  <si>
    <t>V.  LEADERSHIP &amp; EMPLOYEE DEVELOPMENT</t>
  </si>
  <si>
    <t>O.N. Rating</t>
  </si>
  <si>
    <t>Value</t>
  </si>
  <si>
    <t>LEADERSHIP &amp; EMPLOYEE DEVELOPMENT</t>
  </si>
  <si>
    <t>Introductory</t>
  </si>
  <si>
    <t>Annual</t>
  </si>
  <si>
    <t>Type</t>
  </si>
  <si>
    <t>Mid-Year</t>
  </si>
  <si>
    <t>PERFORMANCE YEAR</t>
  </si>
  <si>
    <t>PERFORMANCE REVIEW FORM</t>
  </si>
  <si>
    <t>BUSINESS/SUPPORT MANAGEMENT</t>
  </si>
  <si>
    <t xml:space="preserve">PART A. EVALUATE EMPLOYEES IN EACH CATEGORY USING THE RATINGS DESCRIBED BELOW </t>
  </si>
  <si>
    <t>Key Performance Indicators</t>
  </si>
  <si>
    <t>Comments</t>
  </si>
  <si>
    <t xml:space="preserve">* Work output matches requirements established.  </t>
  </si>
  <si>
    <t xml:space="preserve">* Work is accurate, thorough and meets requirements even under pressure.  </t>
  </si>
  <si>
    <t xml:space="preserve">* Volume of work meets requirements.  </t>
  </si>
  <si>
    <t xml:space="preserve">* Work meets or exceeds customer requirements.  </t>
  </si>
  <si>
    <t>* Demonstrates strong passion for quality.</t>
  </si>
  <si>
    <t>* Uses the 10-5 rule with guests.  Greets guests with a smile and warm greeting.</t>
  </si>
  <si>
    <t>* Says thank you at the beginning and end of guest interactions.</t>
  </si>
  <si>
    <t>* Thanks guests for their business and invites them to return.</t>
  </si>
  <si>
    <t>* Uses the 10-5 rule with co-workers.</t>
  </si>
  <si>
    <t xml:space="preserve">* LEAD BY EXAMPLE  </t>
  </si>
  <si>
    <t>* RECOGNIZE AND THANK - give feedback; recognize a job well done.</t>
  </si>
  <si>
    <t>* COMMUNICATE EFFECTIVELY - daily pre-shift meetings are an essential communication tool.</t>
  </si>
  <si>
    <t>* ASK FOR INPUT - engage team members by asking for their insight and ideas.</t>
  </si>
  <si>
    <t>* Is professional in behavior, appearance, and all forms of communication.</t>
  </si>
  <si>
    <t>* Takes opportunities to learn about the Oneida Nation and it's enterprises.</t>
  </si>
  <si>
    <t xml:space="preserve">*  Provides opportunities for direct reports to learn about the Oneida Nation and its enterprises. </t>
  </si>
  <si>
    <t>* Articulates a clear vision for his/her business unit.</t>
  </si>
  <si>
    <t>* Links the vision to the overall success of the organization.</t>
  </si>
  <si>
    <t>* Inspires and brings out the best in others.</t>
  </si>
  <si>
    <t>* Actively involved in performance management.</t>
  </si>
  <si>
    <t>* Develops and retains talent.</t>
  </si>
  <si>
    <t>* Recognizes problems or potential problems quickly.</t>
  </si>
  <si>
    <t>* Recognizes problematic patterns or trends.</t>
  </si>
  <si>
    <t>* Develops solutions to problems and carries them out successfully.</t>
  </si>
  <si>
    <t>* Continually reaffirms organization standards, initiatives and goals in a positive manner.</t>
  </si>
  <si>
    <t xml:space="preserve">* For Resort management: encourages daily "Team Talk." </t>
  </si>
  <si>
    <t>* Communicates correct and appropriate information to staff through a variety of methods on a daily basis.</t>
  </si>
  <si>
    <t>* Demonstrates initiative.</t>
  </si>
  <si>
    <t>* Completes tasks and projects on time and expects the same from others.</t>
  </si>
  <si>
    <t>* Supports individual or team revenue growth.</t>
  </si>
  <si>
    <t>* Takes responsibility for managing expenses and using resources effectively.</t>
  </si>
  <si>
    <t>*Has passion for what we do and anticipates the needs of our guests, customers and partners.</t>
  </si>
  <si>
    <t>* Is friendly, knowledgeable and endeavors to always deliver excellence.</t>
  </si>
  <si>
    <t>III.  FIRST WITH OUR TEAM</t>
  </si>
  <si>
    <t>*Continually strives for perfection.</t>
  </si>
  <si>
    <t>* Accountable to each other, always respectful, supportive and innovated.</t>
  </si>
  <si>
    <t>*Fosters a culture of learning, development and advancement.</t>
  </si>
  <si>
    <t>IV.  FIRST WITH THE ONEIDA INDIAN NATION</t>
  </si>
  <si>
    <t>* Serves as a professional and acts with honor and integrity.</t>
  </si>
  <si>
    <t>* Proudly supports the Oneida people and our community.</t>
  </si>
  <si>
    <t>II.  FIRST WITH OUR GUESTS, CUSTOMERS AND PARTNERS</t>
  </si>
  <si>
    <t>* Understands guests' needs and recommends other Nation operations and services to meet these needs.</t>
  </si>
  <si>
    <t>EMPLOYEE ID</t>
  </si>
  <si>
    <r>
      <t xml:space="preserve">ALL REVIEWS NEED TO BE </t>
    </r>
    <r>
      <rPr>
        <b/>
        <u/>
        <sz val="11"/>
        <color indexed="10"/>
        <rFont val="Calibri"/>
        <family val="2"/>
      </rPr>
      <t>PRINTED</t>
    </r>
    <r>
      <rPr>
        <b/>
        <sz val="11"/>
        <color indexed="10"/>
        <rFont val="Calibri"/>
        <family val="2"/>
      </rPr>
      <t>, SIGNED BY ALL PARTIES, SCANNED &amp; SAVED TO HR</t>
    </r>
  </si>
  <si>
    <t>Additional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</si>
</sst>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u/>
      <sz val="11"/>
      <color indexed="10"/>
      <name val="Calibri"/>
      <family val="2"/>
    </font>
    <font>
      <b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17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2" fillId="0" borderId="0" xfId="1" applyFont="1" applyProtection="1"/>
    <xf numFmtId="0" fontId="4" fillId="0" borderId="0" xfId="1" applyFont="1" applyAlignment="1" applyProtection="1">
      <alignment horizontal="center"/>
    </xf>
    <xf numFmtId="0" fontId="5" fillId="0" borderId="1" xfId="1" applyFont="1" applyBorder="1" applyAlignment="1" applyProtection="1">
      <alignment horizontal="left" vertical="center"/>
    </xf>
    <xf numFmtId="0" fontId="2" fillId="0" borderId="0" xfId="1" applyFont="1" applyAlignment="1" applyProtection="1">
      <alignment vertical="center"/>
    </xf>
    <xf numFmtId="0" fontId="5" fillId="0" borderId="1" xfId="1" applyFont="1" applyBorder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4" fillId="0" borderId="0" xfId="1" applyFont="1" applyProtection="1"/>
    <xf numFmtId="0" fontId="7" fillId="0" borderId="0" xfId="1" applyFont="1" applyProtection="1"/>
    <xf numFmtId="0" fontId="8" fillId="0" borderId="0" xfId="1" applyFont="1" applyBorder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0" fontId="10" fillId="0" borderId="0" xfId="1" applyFont="1" applyProtection="1"/>
    <xf numFmtId="0" fontId="8" fillId="0" borderId="0" xfId="1" applyFont="1" applyProtection="1"/>
    <xf numFmtId="0" fontId="4" fillId="0" borderId="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left"/>
    </xf>
    <xf numFmtId="0" fontId="2" fillId="0" borderId="3" xfId="1" applyFont="1" applyBorder="1" applyAlignment="1" applyProtection="1">
      <alignment horizontal="left"/>
    </xf>
    <xf numFmtId="0" fontId="4" fillId="0" borderId="0" xfId="1" applyFont="1" applyAlignment="1" applyProtection="1"/>
    <xf numFmtId="0" fontId="11" fillId="0" borderId="0" xfId="1" applyFont="1" applyProtection="1"/>
    <xf numFmtId="0" fontId="12" fillId="0" borderId="0" xfId="1" applyFont="1" applyProtection="1"/>
    <xf numFmtId="0" fontId="13" fillId="0" borderId="0" xfId="1" applyFont="1" applyProtection="1"/>
    <xf numFmtId="0" fontId="9" fillId="0" borderId="0" xfId="1" applyFont="1" applyProtection="1"/>
    <xf numFmtId="0" fontId="5" fillId="0" borderId="5" xfId="1" applyFont="1" applyBorder="1" applyAlignment="1" applyProtection="1">
      <alignment horizontal="center"/>
    </xf>
    <xf numFmtId="0" fontId="2" fillId="0" borderId="0" xfId="1" applyFont="1" applyAlignment="1" applyProtection="1">
      <alignment horizontal="left"/>
    </xf>
    <xf numFmtId="0" fontId="9" fillId="0" borderId="1" xfId="1" applyFont="1" applyBorder="1" applyAlignment="1" applyProtection="1">
      <alignment horizontal="center"/>
    </xf>
    <xf numFmtId="49" fontId="4" fillId="0" borderId="0" xfId="1" applyNumberFormat="1" applyFont="1" applyAlignment="1" applyProtection="1">
      <alignment horizontal="center"/>
    </xf>
    <xf numFmtId="0" fontId="11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4" fillId="0" borderId="1" xfId="1" applyFont="1" applyBorder="1" applyAlignment="1" applyProtection="1">
      <alignment horizontal="left" vertical="center"/>
    </xf>
    <xf numFmtId="0" fontId="2" fillId="0" borderId="0" xfId="1"/>
    <xf numFmtId="0" fontId="4" fillId="0" borderId="0" xfId="1" applyFont="1"/>
    <xf numFmtId="0" fontId="4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6" fillId="0" borderId="0" xfId="1" applyFont="1" applyAlignment="1">
      <alignment horizontal="left"/>
    </xf>
    <xf numFmtId="49" fontId="4" fillId="0" borderId="1" xfId="1" applyNumberFormat="1" applyFont="1" applyBorder="1" applyAlignment="1">
      <alignment horizontal="center"/>
    </xf>
    <xf numFmtId="9" fontId="10" fillId="0" borderId="0" xfId="1" applyNumberFormat="1" applyFont="1" applyAlignment="1">
      <alignment horizontal="center"/>
    </xf>
    <xf numFmtId="0" fontId="2" fillId="0" borderId="7" xfId="1" applyFont="1" applyBorder="1" applyProtection="1"/>
    <xf numFmtId="9" fontId="4" fillId="0" borderId="0" xfId="1" applyNumberFormat="1" applyFont="1" applyAlignment="1" applyProtection="1">
      <alignment horizontal="center"/>
    </xf>
    <xf numFmtId="0" fontId="11" fillId="0" borderId="8" xfId="1" applyFont="1" applyBorder="1" applyProtection="1"/>
    <xf numFmtId="0" fontId="4" fillId="0" borderId="9" xfId="1" applyFont="1" applyBorder="1" applyAlignment="1" applyProtection="1">
      <alignment horizontal="center"/>
    </xf>
    <xf numFmtId="0" fontId="5" fillId="0" borderId="0" xfId="1" applyFont="1" applyProtection="1"/>
    <xf numFmtId="0" fontId="10" fillId="0" borderId="0" xfId="1" applyFont="1" applyAlignment="1" applyProtection="1">
      <alignment horizontal="center" wrapText="1"/>
    </xf>
    <xf numFmtId="0" fontId="4" fillId="0" borderId="3" xfId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/>
    </xf>
    <xf numFmtId="0" fontId="4" fillId="0" borderId="8" xfId="1" applyFont="1" applyBorder="1" applyAlignment="1" applyProtection="1">
      <alignment horizontal="center"/>
    </xf>
    <xf numFmtId="0" fontId="4" fillId="0" borderId="10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left"/>
    </xf>
    <xf numFmtId="0" fontId="2" fillId="0" borderId="10" xfId="1" applyFont="1" applyBorder="1" applyAlignment="1" applyProtection="1">
      <alignment horizontal="left"/>
    </xf>
    <xf numFmtId="0" fontId="10" fillId="0" borderId="8" xfId="1" applyFont="1" applyBorder="1" applyAlignment="1" applyProtection="1">
      <alignment horizontal="left"/>
    </xf>
    <xf numFmtId="0" fontId="10" fillId="0" borderId="1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horizontal="right"/>
    </xf>
    <xf numFmtId="0" fontId="2" fillId="0" borderId="16" xfId="1" applyFont="1" applyBorder="1" applyAlignment="1" applyProtection="1">
      <alignment horizontal="center"/>
    </xf>
    <xf numFmtId="0" fontId="4" fillId="0" borderId="17" xfId="1" applyFont="1" applyBorder="1" applyAlignment="1" applyProtection="1">
      <alignment horizontal="center"/>
    </xf>
    <xf numFmtId="0" fontId="2" fillId="0" borderId="18" xfId="1" applyFont="1" applyBorder="1" applyAlignment="1" applyProtection="1">
      <alignment horizontal="center"/>
    </xf>
    <xf numFmtId="0" fontId="2" fillId="0" borderId="17" xfId="1" applyFont="1" applyBorder="1" applyAlignment="1" applyProtection="1">
      <alignment horizontal="center"/>
    </xf>
    <xf numFmtId="0" fontId="4" fillId="2" borderId="8" xfId="1" applyFont="1" applyFill="1" applyBorder="1" applyProtection="1"/>
    <xf numFmtId="0" fontId="2" fillId="2" borderId="8" xfId="1" applyFont="1" applyFill="1" applyBorder="1" applyProtection="1"/>
    <xf numFmtId="0" fontId="2" fillId="2" borderId="10" xfId="1" applyFont="1" applyFill="1" applyBorder="1" applyProtection="1"/>
    <xf numFmtId="0" fontId="9" fillId="3" borderId="1" xfId="1" applyFont="1" applyFill="1" applyBorder="1" applyAlignment="1" applyProtection="1">
      <alignment horizontal="center" vertical="center"/>
      <protection locked="0"/>
    </xf>
    <xf numFmtId="0" fontId="9" fillId="3" borderId="5" xfId="1" applyFont="1" applyFill="1" applyBorder="1" applyAlignment="1" applyProtection="1">
      <alignment horizontal="center" vertical="center"/>
    </xf>
    <xf numFmtId="1" fontId="11" fillId="2" borderId="10" xfId="2" applyNumberFormat="1" applyFont="1" applyFill="1" applyBorder="1" applyAlignment="1" applyProtection="1">
      <alignment horizontal="center"/>
    </xf>
    <xf numFmtId="0" fontId="1" fillId="0" borderId="0" xfId="1" applyFont="1"/>
    <xf numFmtId="0" fontId="5" fillId="0" borderId="3" xfId="1" applyFont="1" applyBorder="1" applyAlignment="1" applyProtection="1">
      <alignment horizontal="left" vertical="center"/>
    </xf>
    <xf numFmtId="0" fontId="2" fillId="0" borderId="5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center"/>
    </xf>
    <xf numFmtId="0" fontId="6" fillId="0" borderId="20" xfId="1" applyFont="1" applyBorder="1" applyAlignment="1" applyProtection="1">
      <alignment horizontal="left" vertical="center"/>
    </xf>
    <xf numFmtId="0" fontId="6" fillId="0" borderId="19" xfId="1" applyFont="1" applyBorder="1" applyAlignment="1" applyProtection="1">
      <alignment horizontal="left" vertical="center"/>
    </xf>
    <xf numFmtId="0" fontId="2" fillId="0" borderId="20" xfId="1" applyFont="1" applyBorder="1" applyAlignment="1" applyProtection="1"/>
    <xf numFmtId="0" fontId="2" fillId="0" borderId="19" xfId="1" applyFont="1" applyBorder="1" applyAlignment="1" applyProtection="1"/>
    <xf numFmtId="0" fontId="2" fillId="0" borderId="1" xfId="1" applyFont="1" applyBorder="1" applyAlignment="1" applyProtection="1">
      <alignment horizontal="left" vertical="center"/>
    </xf>
    <xf numFmtId="0" fontId="2" fillId="0" borderId="0" xfId="1" applyFont="1" applyAlignment="1" applyProtection="1">
      <alignment vertical="top" wrapText="1"/>
    </xf>
    <xf numFmtId="0" fontId="2" fillId="0" borderId="3" xfId="1" applyFont="1" applyBorder="1" applyProtection="1"/>
    <xf numFmtId="0" fontId="2" fillId="0" borderId="9" xfId="1" applyFont="1" applyBorder="1" applyProtection="1"/>
    <xf numFmtId="0" fontId="6" fillId="0" borderId="0" xfId="1" applyFont="1" applyProtection="1"/>
    <xf numFmtId="0" fontId="18" fillId="0" borderId="0" xfId="0" applyFont="1" applyAlignment="1">
      <alignment vertical="top" wrapText="1"/>
    </xf>
    <xf numFmtId="0" fontId="19" fillId="0" borderId="22" xfId="1" applyFont="1" applyBorder="1" applyAlignment="1" applyProtection="1">
      <alignment vertical="top"/>
      <protection locked="0"/>
    </xf>
    <xf numFmtId="0" fontId="19" fillId="0" borderId="0" xfId="1" applyFont="1" applyBorder="1" applyAlignment="1" applyProtection="1">
      <alignment vertical="top"/>
      <protection locked="0"/>
    </xf>
    <xf numFmtId="0" fontId="1" fillId="0" borderId="0" xfId="1" applyFont="1" applyBorder="1" applyProtection="1"/>
    <xf numFmtId="0" fontId="14" fillId="0" borderId="28" xfId="1" applyFont="1" applyBorder="1" applyAlignment="1" applyProtection="1">
      <alignment vertical="top" wrapText="1"/>
    </xf>
    <xf numFmtId="0" fontId="1" fillId="0" borderId="0" xfId="1" applyFont="1" applyBorder="1" applyAlignment="1" applyProtection="1">
      <alignment horizontal="left"/>
    </xf>
    <xf numFmtId="0" fontId="14" fillId="0" borderId="28" xfId="1" applyFont="1" applyBorder="1" applyAlignment="1" applyProtection="1">
      <alignment vertical="top"/>
    </xf>
    <xf numFmtId="0" fontId="14" fillId="0" borderId="31" xfId="1" applyFont="1" applyBorder="1" applyAlignment="1" applyProtection="1">
      <alignment vertical="top"/>
    </xf>
    <xf numFmtId="0" fontId="1" fillId="0" borderId="0" xfId="1" applyFont="1" applyProtection="1"/>
    <xf numFmtId="0" fontId="20" fillId="0" borderId="0" xfId="1" applyFont="1" applyAlignment="1" applyProtection="1">
      <alignment vertical="top"/>
    </xf>
    <xf numFmtId="0" fontId="1" fillId="0" borderId="0" xfId="1" applyFont="1" applyAlignment="1" applyProtection="1"/>
    <xf numFmtId="0" fontId="19" fillId="0" borderId="22" xfId="1" applyFont="1" applyBorder="1" applyAlignment="1" applyProtection="1">
      <alignment vertical="top" wrapText="1"/>
      <protection locked="0"/>
    </xf>
    <xf numFmtId="0" fontId="19" fillId="0" borderId="0" xfId="1" applyFont="1" applyBorder="1" applyAlignment="1" applyProtection="1">
      <alignment vertical="top" wrapText="1"/>
      <protection locked="0"/>
    </xf>
    <xf numFmtId="0" fontId="1" fillId="0" borderId="0" xfId="1" applyFont="1" applyAlignment="1" applyProtection="1">
      <alignment vertical="center"/>
    </xf>
    <xf numFmtId="0" fontId="16" fillId="0" borderId="0" xfId="1" applyFont="1" applyBorder="1" applyAlignment="1" applyProtection="1">
      <alignment horizontal="right"/>
    </xf>
    <xf numFmtId="0" fontId="10" fillId="0" borderId="0" xfId="1" applyFont="1" applyBorder="1" applyAlignment="1" applyProtection="1">
      <alignment horizontal="left"/>
    </xf>
    <xf numFmtId="0" fontId="16" fillId="0" borderId="0" xfId="1" applyFont="1" applyBorder="1" applyAlignment="1" applyProtection="1">
      <alignment horizontal="left"/>
    </xf>
    <xf numFmtId="0" fontId="10" fillId="0" borderId="0" xfId="1" applyFont="1" applyAlignment="1" applyProtection="1">
      <alignment horizontal="left"/>
    </xf>
    <xf numFmtId="0" fontId="19" fillId="0" borderId="0" xfId="1" applyFont="1" applyBorder="1" applyAlignment="1" applyProtection="1">
      <alignment vertical="top"/>
    </xf>
    <xf numFmtId="0" fontId="18" fillId="0" borderId="0" xfId="0" applyFont="1" applyAlignment="1" applyProtection="1">
      <alignment vertical="top" wrapText="1"/>
    </xf>
    <xf numFmtId="0" fontId="1" fillId="0" borderId="1" xfId="1" applyFont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center"/>
    </xf>
    <xf numFmtId="0" fontId="4" fillId="3" borderId="3" xfId="1" applyFont="1" applyFill="1" applyBorder="1" applyAlignment="1" applyProtection="1">
      <alignment vertical="center"/>
    </xf>
    <xf numFmtId="0" fontId="4" fillId="3" borderId="2" xfId="1" applyFont="1" applyFill="1" applyBorder="1" applyAlignment="1" applyProtection="1">
      <alignment vertical="center"/>
    </xf>
    <xf numFmtId="0" fontId="4" fillId="3" borderId="5" xfId="1" applyFont="1" applyFill="1" applyBorder="1" applyAlignment="1" applyProtection="1">
      <alignment vertical="center"/>
    </xf>
    <xf numFmtId="0" fontId="1" fillId="0" borderId="21" xfId="1" applyFont="1" applyBorder="1" applyAlignment="1" applyProtection="1">
      <alignment horizontal="left" vertical="top" wrapText="1"/>
    </xf>
    <xf numFmtId="0" fontId="1" fillId="0" borderId="22" xfId="1" applyFont="1" applyBorder="1" applyAlignment="1" applyProtection="1">
      <alignment horizontal="left" vertical="top" wrapText="1"/>
    </xf>
    <xf numFmtId="0" fontId="1" fillId="0" borderId="23" xfId="1" applyFont="1" applyBorder="1" applyAlignment="1" applyProtection="1">
      <alignment horizontal="left" vertical="top" wrapText="1"/>
    </xf>
    <xf numFmtId="0" fontId="1" fillId="0" borderId="32" xfId="1" applyFont="1" applyBorder="1" applyAlignment="1" applyProtection="1">
      <alignment horizontal="left" vertical="top" wrapText="1"/>
    </xf>
    <xf numFmtId="0" fontId="1" fillId="0" borderId="26" xfId="1" applyFont="1" applyBorder="1" applyAlignment="1" applyProtection="1">
      <alignment horizontal="left" vertical="top" wrapText="1"/>
    </xf>
    <xf numFmtId="0" fontId="1" fillId="0" borderId="27" xfId="1" applyFont="1" applyBorder="1" applyAlignment="1" applyProtection="1">
      <alignment horizontal="left" vertical="top" wrapText="1"/>
    </xf>
    <xf numFmtId="0" fontId="15" fillId="0" borderId="33" xfId="1" applyFont="1" applyBorder="1" applyAlignment="1" applyProtection="1">
      <alignment horizontal="left" vertical="top" wrapText="1"/>
      <protection locked="0"/>
    </xf>
    <xf numFmtId="0" fontId="15" fillId="0" borderId="29" xfId="1" applyFont="1" applyBorder="1" applyAlignment="1" applyProtection="1">
      <alignment horizontal="left" vertical="top" wrapText="1"/>
      <protection locked="0"/>
    </xf>
    <xf numFmtId="0" fontId="15" fillId="0" borderId="30" xfId="1" applyFont="1" applyBorder="1" applyAlignment="1" applyProtection="1">
      <alignment horizontal="left" vertical="top" wrapText="1"/>
      <protection locked="0"/>
    </xf>
    <xf numFmtId="0" fontId="15" fillId="0" borderId="11" xfId="1" applyFont="1" applyBorder="1" applyAlignment="1" applyProtection="1">
      <alignment horizontal="left" vertical="top" wrapText="1"/>
      <protection locked="0"/>
    </xf>
    <xf numFmtId="0" fontId="15" fillId="0" borderId="0" xfId="1" applyFont="1" applyBorder="1" applyAlignment="1" applyProtection="1">
      <alignment horizontal="left" vertical="top" wrapText="1"/>
      <protection locked="0"/>
    </xf>
    <xf numFmtId="0" fontId="15" fillId="0" borderId="12" xfId="1" applyFont="1" applyBorder="1" applyAlignment="1" applyProtection="1">
      <alignment horizontal="left" vertical="top" wrapText="1"/>
      <protection locked="0"/>
    </xf>
    <xf numFmtId="0" fontId="15" fillId="0" borderId="13" xfId="1" applyFont="1" applyBorder="1" applyAlignment="1" applyProtection="1">
      <alignment horizontal="left" vertical="top" wrapText="1"/>
      <protection locked="0"/>
    </xf>
    <xf numFmtId="0" fontId="15" fillId="0" borderId="14" xfId="1" applyFont="1" applyBorder="1" applyAlignment="1" applyProtection="1">
      <alignment horizontal="left" vertical="top" wrapText="1"/>
      <protection locked="0"/>
    </xf>
    <xf numFmtId="0" fontId="15" fillId="0" borderId="15" xfId="1" applyFont="1" applyBorder="1" applyAlignment="1" applyProtection="1">
      <alignment horizontal="left" vertical="top" wrapText="1"/>
      <protection locked="0"/>
    </xf>
    <xf numFmtId="0" fontId="3" fillId="2" borderId="0" xfId="1" applyFont="1" applyFill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left" vertical="center"/>
      <protection locked="0"/>
    </xf>
    <xf numFmtId="0" fontId="5" fillId="0" borderId="2" xfId="1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1" fillId="0" borderId="24" xfId="1" applyFont="1" applyBorder="1" applyAlignment="1" applyProtection="1">
      <alignment horizontal="left" vertical="top" wrapText="1"/>
    </xf>
    <xf numFmtId="0" fontId="1" fillId="0" borderId="25" xfId="1" applyFont="1" applyBorder="1" applyAlignment="1" applyProtection="1">
      <alignment horizontal="left" vertical="top" wrapText="1"/>
    </xf>
    <xf numFmtId="0" fontId="6" fillId="0" borderId="3" xfId="1" applyFont="1" applyBorder="1" applyAlignment="1" applyProtection="1">
      <alignment horizontal="left"/>
      <protection locked="0"/>
    </xf>
    <xf numFmtId="0" fontId="6" fillId="0" borderId="2" xfId="1" applyFont="1" applyBorder="1" applyAlignment="1" applyProtection="1">
      <alignment horizontal="left"/>
      <protection locked="0"/>
    </xf>
    <xf numFmtId="0" fontId="4" fillId="0" borderId="0" xfId="1" applyFont="1" applyAlignment="1" applyProtection="1">
      <alignment horizontal="left" vertical="top" wrapText="1"/>
    </xf>
    <xf numFmtId="0" fontId="9" fillId="0" borderId="0" xfId="1" applyFont="1" applyFill="1" applyProtection="1"/>
    <xf numFmtId="0" fontId="22" fillId="2" borderId="0" xfId="3" applyFont="1" applyFill="1" applyBorder="1" applyAlignment="1" applyProtection="1">
      <alignment horizontal="center"/>
    </xf>
    <xf numFmtId="0" fontId="1" fillId="0" borderId="0" xfId="3" applyFont="1" applyProtection="1"/>
    <xf numFmtId="0" fontId="4" fillId="0" borderId="0" xfId="3" applyFont="1" applyAlignment="1" applyProtection="1">
      <alignment horizontal="center"/>
    </xf>
    <xf numFmtId="0" fontId="5" fillId="0" borderId="1" xfId="3" applyFont="1" applyBorder="1" applyAlignment="1" applyProtection="1">
      <alignment horizontal="left" vertical="center"/>
    </xf>
    <xf numFmtId="0" fontId="5" fillId="0" borderId="3" xfId="3" applyFont="1" applyBorder="1" applyAlignment="1" applyProtection="1">
      <alignment horizontal="left" vertical="center"/>
      <protection locked="0"/>
    </xf>
    <xf numFmtId="0" fontId="5" fillId="0" borderId="5" xfId="3" applyFont="1" applyBorder="1" applyAlignment="1" applyProtection="1">
      <alignment horizontal="left" vertical="center"/>
      <protection locked="0"/>
    </xf>
    <xf numFmtId="0" fontId="6" fillId="0" borderId="20" xfId="3" applyFont="1" applyBorder="1" applyAlignment="1" applyProtection="1">
      <alignment horizontal="left" vertical="center"/>
    </xf>
    <xf numFmtId="0" fontId="6" fillId="0" borderId="19" xfId="3" applyFont="1" applyBorder="1" applyAlignment="1" applyProtection="1">
      <alignment horizontal="left" vertical="center"/>
    </xf>
    <xf numFmtId="0" fontId="4" fillId="0" borderId="0" xfId="3" applyFont="1" applyBorder="1" applyAlignment="1" applyProtection="1">
      <alignment vertical="center"/>
    </xf>
    <xf numFmtId="0" fontId="1" fillId="0" borderId="0" xfId="3" applyFont="1" applyAlignment="1" applyProtection="1">
      <alignment vertical="center"/>
    </xf>
    <xf numFmtId="0" fontId="5" fillId="0" borderId="3" xfId="3" applyFont="1" applyBorder="1" applyAlignment="1" applyProtection="1">
      <alignment horizontal="left" vertical="center"/>
    </xf>
    <xf numFmtId="0" fontId="1" fillId="0" borderId="0" xfId="3" applyFont="1" applyBorder="1" applyAlignment="1" applyProtection="1">
      <alignment vertical="center"/>
    </xf>
    <xf numFmtId="0" fontId="5" fillId="0" borderId="1" xfId="3" applyFont="1" applyBorder="1" applyAlignment="1" applyProtection="1">
      <alignment horizontal="left"/>
    </xf>
    <xf numFmtId="0" fontId="6" fillId="0" borderId="3" xfId="3" applyFont="1" applyBorder="1" applyAlignment="1" applyProtection="1">
      <alignment horizontal="left"/>
      <protection locked="0"/>
    </xf>
    <xf numFmtId="0" fontId="6" fillId="0" borderId="5" xfId="3" applyFont="1" applyBorder="1" applyAlignment="1" applyProtection="1">
      <alignment horizontal="left"/>
      <protection locked="0"/>
    </xf>
    <xf numFmtId="0" fontId="1" fillId="0" borderId="20" xfId="3" applyFont="1" applyBorder="1" applyAlignment="1" applyProtection="1"/>
    <xf numFmtId="0" fontId="1" fillId="0" borderId="19" xfId="3" applyFont="1" applyBorder="1" applyAlignment="1" applyProtection="1"/>
    <xf numFmtId="0" fontId="1" fillId="0" borderId="0" xfId="3" applyFont="1" applyAlignment="1" applyProtection="1">
      <alignment horizontal="center"/>
    </xf>
    <xf numFmtId="0" fontId="1" fillId="0" borderId="34" xfId="3" applyFont="1" applyBorder="1" applyAlignment="1" applyProtection="1">
      <alignment horizontal="left" vertical="top" wrapText="1"/>
    </xf>
    <xf numFmtId="0" fontId="1" fillId="0" borderId="35" xfId="3" applyFont="1" applyBorder="1" applyAlignment="1" applyProtection="1">
      <alignment horizontal="left" vertical="top" wrapText="1"/>
    </xf>
    <xf numFmtId="0" fontId="1" fillId="0" borderId="36" xfId="3" applyFont="1" applyBorder="1" applyAlignment="1" applyProtection="1">
      <alignment horizontal="left" vertical="top" wrapText="1"/>
    </xf>
    <xf numFmtId="0" fontId="1" fillId="0" borderId="21" xfId="3" applyFont="1" applyBorder="1" applyAlignment="1" applyProtection="1">
      <alignment horizontal="center" vertical="top" wrapText="1"/>
    </xf>
    <xf numFmtId="0" fontId="1" fillId="0" borderId="22" xfId="3" applyFont="1" applyBorder="1" applyAlignment="1" applyProtection="1">
      <alignment horizontal="center" vertical="top" wrapText="1"/>
    </xf>
    <xf numFmtId="0" fontId="1" fillId="0" borderId="23" xfId="3" applyFont="1" applyBorder="1" applyAlignment="1" applyProtection="1">
      <alignment horizontal="center" vertical="top" wrapText="1"/>
    </xf>
    <xf numFmtId="0" fontId="1" fillId="0" borderId="11" xfId="3" applyFont="1" applyBorder="1" applyAlignment="1" applyProtection="1">
      <alignment horizontal="center" vertical="top" wrapText="1"/>
    </xf>
    <xf numFmtId="0" fontId="1" fillId="0" borderId="0" xfId="3" applyFont="1" applyBorder="1" applyAlignment="1" applyProtection="1">
      <alignment horizontal="center" vertical="top" wrapText="1"/>
    </xf>
    <xf numFmtId="0" fontId="1" fillId="0" borderId="12" xfId="3" applyFont="1" applyBorder="1" applyAlignment="1" applyProtection="1">
      <alignment horizontal="center" vertical="top" wrapText="1"/>
    </xf>
    <xf numFmtId="0" fontId="1" fillId="0" borderId="13" xfId="3" applyFont="1" applyBorder="1" applyAlignment="1" applyProtection="1">
      <alignment horizontal="center" vertical="top" wrapText="1"/>
    </xf>
    <xf numFmtId="0" fontId="1" fillId="0" borderId="14" xfId="3" applyFont="1" applyBorder="1" applyAlignment="1" applyProtection="1">
      <alignment horizontal="center" vertical="top" wrapText="1"/>
    </xf>
    <xf numFmtId="0" fontId="1" fillId="0" borderId="15" xfId="3" applyFont="1" applyBorder="1" applyAlignment="1" applyProtection="1">
      <alignment horizontal="center" vertical="top" wrapText="1"/>
    </xf>
    <xf numFmtId="0" fontId="9" fillId="0" borderId="0" xfId="3" applyFont="1" applyFill="1" applyProtection="1"/>
    <xf numFmtId="0" fontId="9" fillId="0" borderId="0" xfId="3" applyFont="1" applyProtection="1"/>
    <xf numFmtId="0" fontId="4" fillId="0" borderId="6" xfId="3" applyFont="1" applyBorder="1" applyAlignment="1" applyProtection="1">
      <alignment horizontal="center"/>
    </xf>
    <xf numFmtId="0" fontId="4" fillId="0" borderId="6" xfId="3" applyFont="1" applyBorder="1" applyAlignment="1" applyProtection="1">
      <alignment horizontal="center"/>
    </xf>
    <xf numFmtId="0" fontId="4" fillId="0" borderId="1" xfId="3" applyFont="1" applyBorder="1" applyAlignment="1" applyProtection="1">
      <alignment horizontal="left" vertical="center"/>
    </xf>
    <xf numFmtId="0" fontId="1" fillId="0" borderId="1" xfId="3" applyFont="1" applyBorder="1" applyAlignment="1" applyProtection="1">
      <alignment horizontal="left" vertical="center"/>
    </xf>
    <xf numFmtId="0" fontId="1" fillId="0" borderId="3" xfId="3" applyFont="1" applyBorder="1" applyAlignment="1" applyProtection="1">
      <alignment horizontal="center"/>
    </xf>
    <xf numFmtId="0" fontId="1" fillId="0" borderId="5" xfId="3" applyFont="1" applyBorder="1" applyAlignment="1" applyProtection="1">
      <alignment horizontal="center"/>
    </xf>
    <xf numFmtId="0" fontId="1" fillId="0" borderId="3" xfId="3" applyFont="1" applyBorder="1" applyProtection="1"/>
    <xf numFmtId="0" fontId="1" fillId="0" borderId="9" xfId="3" applyFont="1" applyBorder="1" applyProtection="1"/>
    <xf numFmtId="0" fontId="1" fillId="0" borderId="1" xfId="3" applyFont="1" applyBorder="1" applyAlignment="1" applyProtection="1">
      <alignment horizontal="left" vertical="center"/>
      <protection locked="0"/>
    </xf>
  </cellXfs>
  <cellStyles count="4">
    <cellStyle name="Excel Built-in Normal" xfId="1"/>
    <cellStyle name="Excel Built-in Normal 2" xfId="3"/>
    <cellStyle name="Normal" xfId="0" builtinId="0"/>
    <cellStyle name="Percent" xfId="2" builtinId="5"/>
  </cellStyles>
  <dxfs count="3">
    <dxf>
      <font>
        <color theme="9" tint="0.39994506668294322"/>
      </font>
    </dxf>
    <dxf>
      <font>
        <color theme="9" tint="-0.2499465926084170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D9D9D9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307341</xdr:colOff>
      <xdr:row>2</xdr:row>
      <xdr:rowOff>63501</xdr:rowOff>
    </xdr:from>
    <xdr:to>
      <xdr:col>5</xdr:col>
      <xdr:colOff>262891</xdr:colOff>
      <xdr:row>8</xdr:row>
      <xdr:rowOff>162398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1141" y="546101"/>
          <a:ext cx="1377950" cy="1301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488949</xdr:colOff>
      <xdr:row>5</xdr:row>
      <xdr:rowOff>82550</xdr:rowOff>
    </xdr:from>
    <xdr:to>
      <xdr:col>5</xdr:col>
      <xdr:colOff>834800</xdr:colOff>
      <xdr:row>10</xdr:row>
      <xdr:rowOff>168963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9149" y="1155700"/>
          <a:ext cx="955451" cy="11659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vt%20Performance%20Review-Mg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Review Form"/>
      <sheetName val="Additional Comments"/>
      <sheetName val="Ratings"/>
    </sheetNames>
    <sheetDataSet>
      <sheetData sheetId="0">
        <row r="153">
          <cell r="C153" t="str">
            <v/>
          </cell>
        </row>
      </sheetData>
      <sheetData sheetId="1"/>
      <sheetData sheetId="2">
        <row r="4">
          <cell r="B4" t="str">
            <v>Highly Effective</v>
          </cell>
          <cell r="C4">
            <v>10</v>
          </cell>
        </row>
        <row r="5">
          <cell r="B5" t="str">
            <v>Successful</v>
          </cell>
          <cell r="C5">
            <v>8</v>
          </cell>
        </row>
        <row r="6">
          <cell r="B6" t="str">
            <v>Developing</v>
          </cell>
          <cell r="C6">
            <v>6</v>
          </cell>
        </row>
        <row r="7">
          <cell r="B7" t="str">
            <v>Unsatisfactory</v>
          </cell>
          <cell r="C7">
            <v>0</v>
          </cell>
        </row>
        <row r="8">
          <cell r="B8" t="str">
            <v>*SELECT*</v>
          </cell>
          <cell r="C8" t="str">
            <v>-</v>
          </cell>
        </row>
        <row r="19">
          <cell r="B19" t="str">
            <v>Introductory</v>
          </cell>
        </row>
        <row r="20">
          <cell r="B20" t="str">
            <v>Annual</v>
          </cell>
        </row>
        <row r="21">
          <cell r="B21" t="str">
            <v>Mid-Year</v>
          </cell>
        </row>
        <row r="22">
          <cell r="B22" t="str">
            <v>*SELECT*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69"/>
  <sheetViews>
    <sheetView showGridLines="0" tabSelected="1" zoomScaleNormal="100" workbookViewId="0">
      <selection activeCell="B213" sqref="B213"/>
    </sheetView>
  </sheetViews>
  <sheetFormatPr defaultColWidth="9.1796875" defaultRowHeight="14.5" x14ac:dyDescent="0.35"/>
  <cols>
    <col min="1" max="1" width="36" style="1" customWidth="1"/>
    <col min="2" max="2" width="29" style="1" customWidth="1"/>
    <col min="3" max="3" width="7.81640625" style="1" customWidth="1"/>
    <col min="4" max="4" width="20.7265625" style="1" customWidth="1"/>
    <col min="5" max="5" width="2.1796875" style="1" hidden="1" customWidth="1"/>
    <col min="6" max="6" width="6.7265625" style="1" customWidth="1"/>
    <col min="7" max="7" width="13.1796875" style="1" customWidth="1"/>
    <col min="8" max="8" width="9.1796875" style="1"/>
    <col min="9" max="9" width="2.81640625" style="1" customWidth="1"/>
    <col min="10" max="16384" width="9.1796875" style="1"/>
  </cols>
  <sheetData>
    <row r="1" spans="1:7" ht="23.5" x14ac:dyDescent="0.35">
      <c r="A1" s="119" t="s">
        <v>76</v>
      </c>
      <c r="B1" s="119"/>
      <c r="C1" s="119"/>
      <c r="D1" s="119"/>
      <c r="E1" s="119"/>
      <c r="F1" s="119"/>
    </row>
    <row r="2" spans="1:7" ht="23.5" x14ac:dyDescent="0.35">
      <c r="A2" s="119" t="s">
        <v>77</v>
      </c>
      <c r="B2" s="119"/>
      <c r="C2" s="119"/>
      <c r="D2" s="119"/>
      <c r="E2" s="119"/>
      <c r="F2" s="119"/>
    </row>
    <row r="3" spans="1:7" x14ac:dyDescent="0.35">
      <c r="F3" s="2"/>
    </row>
    <row r="4" spans="1:7" s="85" customFormat="1" ht="17.149999999999999" customHeight="1" x14ac:dyDescent="0.35">
      <c r="A4" s="3" t="s">
        <v>123</v>
      </c>
      <c r="B4" s="120"/>
      <c r="C4" s="122"/>
      <c r="D4" s="68"/>
      <c r="E4" s="69"/>
      <c r="F4" s="51"/>
      <c r="G4" s="90"/>
    </row>
    <row r="5" spans="1:7" ht="15.5" x14ac:dyDescent="0.35">
      <c r="A5" s="3" t="s">
        <v>0</v>
      </c>
      <c r="B5" s="120"/>
      <c r="C5" s="122"/>
      <c r="D5" s="68"/>
      <c r="E5" s="69"/>
      <c r="F5" s="51"/>
      <c r="G5" s="4"/>
    </row>
    <row r="6" spans="1:7" ht="15.5" x14ac:dyDescent="0.35">
      <c r="A6" s="65" t="s">
        <v>75</v>
      </c>
      <c r="B6" s="120"/>
      <c r="C6" s="122"/>
      <c r="D6" s="68"/>
      <c r="E6" s="69"/>
      <c r="F6" s="51"/>
      <c r="G6" s="4"/>
    </row>
    <row r="7" spans="1:7" ht="15.5" x14ac:dyDescent="0.35">
      <c r="A7" s="65" t="s">
        <v>1</v>
      </c>
      <c r="B7" s="120"/>
      <c r="C7" s="121"/>
      <c r="D7" s="68"/>
      <c r="E7" s="69"/>
      <c r="F7" s="52"/>
      <c r="G7" s="4"/>
    </row>
    <row r="8" spans="1:7" ht="15.5" x14ac:dyDescent="0.35">
      <c r="A8" s="65" t="s">
        <v>2</v>
      </c>
      <c r="B8" s="120"/>
      <c r="C8" s="121"/>
      <c r="D8" s="68"/>
      <c r="E8" s="69"/>
      <c r="F8" s="52"/>
      <c r="G8" s="4"/>
    </row>
    <row r="9" spans="1:7" ht="15.5" x14ac:dyDescent="0.35">
      <c r="A9" s="65" t="s">
        <v>3</v>
      </c>
      <c r="B9" s="120"/>
      <c r="C9" s="121"/>
      <c r="D9" s="68"/>
      <c r="E9" s="69"/>
      <c r="F9" s="52"/>
      <c r="G9" s="4"/>
    </row>
    <row r="10" spans="1:7" ht="15.5" x14ac:dyDescent="0.35">
      <c r="A10" s="5" t="s">
        <v>4</v>
      </c>
      <c r="B10" s="125"/>
      <c r="C10" s="126"/>
      <c r="D10" s="70"/>
      <c r="E10" s="71"/>
      <c r="G10" s="6"/>
    </row>
    <row r="13" spans="1:7" s="7" customFormat="1" x14ac:dyDescent="0.35">
      <c r="A13" s="127" t="s">
        <v>78</v>
      </c>
      <c r="B13" s="127"/>
      <c r="C13" s="127"/>
      <c r="D13" s="127"/>
      <c r="E13" s="127"/>
      <c r="F13" s="127"/>
      <c r="G13" s="127"/>
    </row>
    <row r="15" spans="1:7" x14ac:dyDescent="0.35">
      <c r="A15" s="91" t="s">
        <v>5</v>
      </c>
      <c r="B15" s="92" t="s">
        <v>6</v>
      </c>
      <c r="C15" s="93"/>
      <c r="D15" s="93"/>
      <c r="E15" s="93"/>
      <c r="F15" s="93"/>
    </row>
    <row r="16" spans="1:7" x14ac:dyDescent="0.35">
      <c r="A16" s="91" t="s">
        <v>7</v>
      </c>
      <c r="B16" s="94" t="s">
        <v>8</v>
      </c>
      <c r="C16" s="94"/>
      <c r="D16" s="94"/>
      <c r="E16" s="94"/>
      <c r="F16" s="11"/>
    </row>
    <row r="17" spans="1:7" x14ac:dyDescent="0.35">
      <c r="A17" s="91" t="s">
        <v>9</v>
      </c>
      <c r="B17" s="94" t="s">
        <v>10</v>
      </c>
      <c r="C17" s="94"/>
      <c r="D17" s="94"/>
      <c r="E17" s="94"/>
      <c r="F17" s="11"/>
    </row>
    <row r="18" spans="1:7" x14ac:dyDescent="0.35">
      <c r="A18" s="91" t="s">
        <v>65</v>
      </c>
      <c r="B18" s="94" t="s">
        <v>11</v>
      </c>
      <c r="C18" s="94"/>
      <c r="D18" s="94"/>
      <c r="E18" s="94"/>
      <c r="F18" s="11"/>
    </row>
    <row r="21" spans="1:7" s="8" customFormat="1" x14ac:dyDescent="0.35">
      <c r="A21" s="9" t="s">
        <v>12</v>
      </c>
      <c r="C21" s="10"/>
      <c r="D21" s="42" t="s">
        <v>62</v>
      </c>
      <c r="E21" s="9" t="s">
        <v>13</v>
      </c>
      <c r="F21" s="10"/>
    </row>
    <row r="22" spans="1:7" s="2" customFormat="1" x14ac:dyDescent="0.35"/>
    <row r="23" spans="1:7" x14ac:dyDescent="0.35">
      <c r="A23" s="101" t="s">
        <v>56</v>
      </c>
      <c r="B23" s="102"/>
      <c r="C23" s="103"/>
      <c r="D23" s="61" t="s">
        <v>21</v>
      </c>
      <c r="E23" s="62" t="str">
        <f>VLOOKUP(D23,pr_ratings,2,0)</f>
        <v>-</v>
      </c>
    </row>
    <row r="24" spans="1:7" ht="15" thickBot="1" x14ac:dyDescent="0.4"/>
    <row r="25" spans="1:7" x14ac:dyDescent="0.35">
      <c r="A25" s="123" t="s">
        <v>79</v>
      </c>
      <c r="B25" s="105" t="s">
        <v>80</v>
      </c>
      <c r="C25" s="105"/>
      <c r="D25" s="106"/>
      <c r="E25" s="80"/>
      <c r="F25" s="80"/>
      <c r="G25" s="77"/>
    </row>
    <row r="26" spans="1:7" x14ac:dyDescent="0.35">
      <c r="A26" s="124"/>
      <c r="B26" s="108"/>
      <c r="C26" s="108"/>
      <c r="D26" s="109"/>
      <c r="E26" s="80"/>
      <c r="F26" s="80"/>
    </row>
    <row r="27" spans="1:7" ht="25" x14ac:dyDescent="0.35">
      <c r="A27" s="81" t="s">
        <v>81</v>
      </c>
      <c r="B27" s="111"/>
      <c r="C27" s="111"/>
      <c r="D27" s="112"/>
      <c r="E27" s="80"/>
      <c r="F27" s="82"/>
    </row>
    <row r="28" spans="1:7" ht="25" x14ac:dyDescent="0.35">
      <c r="A28" s="81" t="s">
        <v>82</v>
      </c>
      <c r="B28" s="114"/>
      <c r="C28" s="114"/>
      <c r="D28" s="115"/>
      <c r="E28" s="79"/>
      <c r="F28" s="95"/>
    </row>
    <row r="29" spans="1:7" x14ac:dyDescent="0.35">
      <c r="A29" s="81" t="s">
        <v>83</v>
      </c>
      <c r="B29" s="114"/>
      <c r="C29" s="114"/>
      <c r="D29" s="115"/>
      <c r="E29" s="79"/>
      <c r="F29" s="95"/>
    </row>
    <row r="30" spans="1:7" ht="25" x14ac:dyDescent="0.35">
      <c r="A30" s="81" t="s">
        <v>84</v>
      </c>
      <c r="B30" s="114"/>
      <c r="C30" s="114"/>
      <c r="D30" s="115"/>
      <c r="E30" s="79"/>
      <c r="F30" s="95"/>
    </row>
    <row r="31" spans="1:7" x14ac:dyDescent="0.35">
      <c r="A31" s="81" t="s">
        <v>85</v>
      </c>
      <c r="B31" s="114"/>
      <c r="C31" s="114"/>
      <c r="D31" s="115"/>
      <c r="E31" s="79"/>
      <c r="F31" s="95"/>
    </row>
    <row r="32" spans="1:7" x14ac:dyDescent="0.35">
      <c r="A32" s="83"/>
      <c r="B32" s="114"/>
      <c r="C32" s="114"/>
      <c r="D32" s="115"/>
      <c r="E32" s="79"/>
      <c r="F32" s="95"/>
    </row>
    <row r="33" spans="1:7" x14ac:dyDescent="0.35">
      <c r="A33" s="83"/>
      <c r="B33" s="114"/>
      <c r="C33" s="114"/>
      <c r="D33" s="115"/>
      <c r="E33" s="79"/>
      <c r="F33" s="95"/>
    </row>
    <row r="34" spans="1:7" x14ac:dyDescent="0.35">
      <c r="A34" s="83"/>
      <c r="B34" s="114"/>
      <c r="C34" s="114"/>
      <c r="D34" s="115"/>
      <c r="E34" s="79"/>
      <c r="F34" s="95"/>
    </row>
    <row r="35" spans="1:7" x14ac:dyDescent="0.35">
      <c r="A35" s="83"/>
      <c r="B35" s="114"/>
      <c r="C35" s="114"/>
      <c r="D35" s="115"/>
      <c r="E35" s="79"/>
      <c r="F35" s="95"/>
    </row>
    <row r="36" spans="1:7" ht="15" thickBot="1" x14ac:dyDescent="0.4">
      <c r="A36" s="84"/>
      <c r="B36" s="117"/>
      <c r="C36" s="117"/>
      <c r="D36" s="118"/>
      <c r="E36" s="79"/>
      <c r="F36" s="95"/>
    </row>
    <row r="37" spans="1:7" x14ac:dyDescent="0.35">
      <c r="A37" s="85"/>
      <c r="B37" s="85"/>
      <c r="C37" s="85"/>
      <c r="D37" s="85"/>
      <c r="E37" s="85"/>
      <c r="F37" s="85"/>
    </row>
    <row r="38" spans="1:7" x14ac:dyDescent="0.35">
      <c r="A38" s="101" t="s">
        <v>121</v>
      </c>
      <c r="B38" s="102"/>
      <c r="C38" s="103"/>
      <c r="D38" s="61" t="s">
        <v>21</v>
      </c>
      <c r="E38" s="62" t="str">
        <f>VLOOKUP(D38,pr_ratings,2,0)</f>
        <v>-</v>
      </c>
    </row>
    <row r="39" spans="1:7" ht="15" thickBot="1" x14ac:dyDescent="0.4"/>
    <row r="40" spans="1:7" x14ac:dyDescent="0.35">
      <c r="A40" s="123" t="s">
        <v>79</v>
      </c>
      <c r="B40" s="105" t="s">
        <v>80</v>
      </c>
      <c r="C40" s="105"/>
      <c r="D40" s="106"/>
      <c r="E40" s="86"/>
      <c r="F40" s="80"/>
      <c r="G40" s="77"/>
    </row>
    <row r="41" spans="1:7" x14ac:dyDescent="0.35">
      <c r="A41" s="124"/>
      <c r="B41" s="108"/>
      <c r="C41" s="108"/>
      <c r="D41" s="109"/>
      <c r="E41" s="87"/>
      <c r="F41" s="80"/>
    </row>
    <row r="42" spans="1:7" ht="25.5" thickBot="1" x14ac:dyDescent="0.4">
      <c r="A42" s="81" t="s">
        <v>112</v>
      </c>
      <c r="B42" s="111"/>
      <c r="C42" s="111"/>
      <c r="D42" s="112"/>
      <c r="E42" s="87"/>
      <c r="F42" s="82"/>
    </row>
    <row r="43" spans="1:7" ht="25" x14ac:dyDescent="0.35">
      <c r="A43" s="81" t="s">
        <v>86</v>
      </c>
      <c r="B43" s="114"/>
      <c r="C43" s="114"/>
      <c r="D43" s="115"/>
      <c r="E43" s="78"/>
      <c r="F43" s="95"/>
    </row>
    <row r="44" spans="1:7" ht="25" x14ac:dyDescent="0.35">
      <c r="A44" s="81" t="s">
        <v>113</v>
      </c>
      <c r="B44" s="114"/>
      <c r="C44" s="114"/>
      <c r="D44" s="115"/>
      <c r="E44" s="79"/>
      <c r="F44" s="95"/>
    </row>
    <row r="45" spans="1:7" ht="37.5" x14ac:dyDescent="0.35">
      <c r="A45" s="81" t="s">
        <v>122</v>
      </c>
      <c r="B45" s="114"/>
      <c r="C45" s="114"/>
      <c r="D45" s="115"/>
      <c r="E45" s="79"/>
      <c r="F45" s="95"/>
    </row>
    <row r="46" spans="1:7" ht="25" x14ac:dyDescent="0.35">
      <c r="A46" s="81" t="s">
        <v>87</v>
      </c>
      <c r="B46" s="114"/>
      <c r="C46" s="114"/>
      <c r="D46" s="115"/>
      <c r="E46" s="79"/>
      <c r="F46" s="95"/>
    </row>
    <row r="47" spans="1:7" ht="25" x14ac:dyDescent="0.35">
      <c r="A47" s="81" t="s">
        <v>88</v>
      </c>
      <c r="B47" s="114"/>
      <c r="C47" s="114"/>
      <c r="D47" s="115"/>
      <c r="E47" s="79"/>
      <c r="F47" s="95"/>
    </row>
    <row r="48" spans="1:7" x14ac:dyDescent="0.35">
      <c r="A48" s="83"/>
      <c r="B48" s="114"/>
      <c r="C48" s="114"/>
      <c r="D48" s="115"/>
      <c r="E48" s="79"/>
      <c r="F48" s="95"/>
    </row>
    <row r="49" spans="1:7" x14ac:dyDescent="0.35">
      <c r="A49" s="83"/>
      <c r="B49" s="114"/>
      <c r="C49" s="114"/>
      <c r="D49" s="115"/>
      <c r="E49" s="79"/>
      <c r="F49" s="95"/>
    </row>
    <row r="50" spans="1:7" x14ac:dyDescent="0.35">
      <c r="A50" s="83"/>
      <c r="B50" s="114"/>
      <c r="C50" s="114"/>
      <c r="D50" s="115"/>
      <c r="E50" s="79"/>
      <c r="F50" s="95"/>
    </row>
    <row r="51" spans="1:7" ht="15" thickBot="1" x14ac:dyDescent="0.4">
      <c r="A51" s="84"/>
      <c r="B51" s="117"/>
      <c r="C51" s="117"/>
      <c r="D51" s="118"/>
      <c r="E51" s="79"/>
      <c r="F51" s="95"/>
    </row>
    <row r="52" spans="1:7" x14ac:dyDescent="0.35">
      <c r="A52" s="85"/>
      <c r="B52" s="85"/>
      <c r="C52" s="85"/>
      <c r="D52" s="85"/>
      <c r="E52" s="85"/>
      <c r="F52" s="85"/>
    </row>
    <row r="53" spans="1:7" x14ac:dyDescent="0.35">
      <c r="A53" s="101" t="s">
        <v>114</v>
      </c>
      <c r="B53" s="102"/>
      <c r="C53" s="103"/>
      <c r="D53" s="61" t="s">
        <v>21</v>
      </c>
      <c r="E53" s="62" t="str">
        <f>VLOOKUP(D53,pr_ratings,2,0)</f>
        <v>-</v>
      </c>
    </row>
    <row r="54" spans="1:7" ht="15" thickBot="1" x14ac:dyDescent="0.4"/>
    <row r="55" spans="1:7" x14ac:dyDescent="0.35">
      <c r="A55" s="123" t="s">
        <v>79</v>
      </c>
      <c r="B55" s="105" t="s">
        <v>80</v>
      </c>
      <c r="C55" s="105"/>
      <c r="D55" s="106"/>
      <c r="E55" s="86"/>
      <c r="F55" s="82"/>
      <c r="G55" s="77"/>
    </row>
    <row r="56" spans="1:7" x14ac:dyDescent="0.35">
      <c r="A56" s="124"/>
      <c r="B56" s="108"/>
      <c r="C56" s="108"/>
      <c r="D56" s="109"/>
      <c r="E56" s="87"/>
      <c r="F56" s="95"/>
    </row>
    <row r="57" spans="1:7" ht="15" thickBot="1" x14ac:dyDescent="0.4">
      <c r="A57" s="81" t="s">
        <v>90</v>
      </c>
      <c r="B57" s="111"/>
      <c r="C57" s="111"/>
      <c r="D57" s="112"/>
      <c r="E57" s="87"/>
      <c r="F57" s="95"/>
    </row>
    <row r="58" spans="1:7" ht="25" x14ac:dyDescent="0.35">
      <c r="A58" s="81" t="s">
        <v>116</v>
      </c>
      <c r="B58" s="114"/>
      <c r="C58" s="114"/>
      <c r="D58" s="115"/>
      <c r="E58" s="78"/>
      <c r="F58" s="95"/>
    </row>
    <row r="59" spans="1:7" x14ac:dyDescent="0.35">
      <c r="A59" s="81" t="s">
        <v>115</v>
      </c>
      <c r="B59" s="114"/>
      <c r="C59" s="114"/>
      <c r="D59" s="115"/>
      <c r="E59" s="79"/>
      <c r="F59" s="95"/>
    </row>
    <row r="60" spans="1:7" x14ac:dyDescent="0.35">
      <c r="A60" s="81" t="s">
        <v>89</v>
      </c>
      <c r="B60" s="114"/>
      <c r="C60" s="114"/>
      <c r="D60" s="115"/>
      <c r="E60" s="79"/>
      <c r="F60" s="95"/>
    </row>
    <row r="61" spans="1:7" ht="25" x14ac:dyDescent="0.35">
      <c r="A61" s="81" t="s">
        <v>117</v>
      </c>
      <c r="B61" s="114"/>
      <c r="C61" s="114"/>
      <c r="D61" s="115"/>
      <c r="E61" s="79"/>
      <c r="F61" s="95"/>
    </row>
    <row r="62" spans="1:7" ht="25" x14ac:dyDescent="0.35">
      <c r="A62" s="81" t="s">
        <v>91</v>
      </c>
      <c r="B62" s="114"/>
      <c r="C62" s="114"/>
      <c r="D62" s="115"/>
      <c r="E62" s="79"/>
      <c r="F62" s="95"/>
    </row>
    <row r="63" spans="1:7" ht="25" x14ac:dyDescent="0.35">
      <c r="A63" s="81" t="s">
        <v>92</v>
      </c>
      <c r="B63" s="114"/>
      <c r="C63" s="114"/>
      <c r="D63" s="115"/>
      <c r="E63" s="79"/>
      <c r="F63" s="95"/>
    </row>
    <row r="64" spans="1:7" ht="25" x14ac:dyDescent="0.35">
      <c r="A64" s="81" t="s">
        <v>93</v>
      </c>
      <c r="B64" s="114"/>
      <c r="C64" s="114"/>
      <c r="D64" s="115"/>
      <c r="E64" s="79"/>
      <c r="F64" s="95"/>
    </row>
    <row r="65" spans="1:7" x14ac:dyDescent="0.35">
      <c r="A65" s="83"/>
      <c r="B65" s="114"/>
      <c r="C65" s="114"/>
      <c r="D65" s="115"/>
      <c r="E65" s="79"/>
      <c r="F65" s="95"/>
    </row>
    <row r="66" spans="1:7" x14ac:dyDescent="0.35">
      <c r="A66" s="83"/>
      <c r="B66" s="114"/>
      <c r="C66" s="114"/>
      <c r="D66" s="115"/>
      <c r="E66" s="79"/>
      <c r="F66" s="95"/>
    </row>
    <row r="67" spans="1:7" x14ac:dyDescent="0.35">
      <c r="A67" s="83"/>
      <c r="B67" s="114"/>
      <c r="C67" s="114"/>
      <c r="D67" s="115"/>
      <c r="E67" s="79"/>
      <c r="F67" s="82"/>
    </row>
    <row r="68" spans="1:7" ht="15" thickBot="1" x14ac:dyDescent="0.4">
      <c r="A68" s="84"/>
      <c r="B68" s="117"/>
      <c r="C68" s="117"/>
      <c r="D68" s="118"/>
      <c r="E68" s="79"/>
      <c r="F68" s="95"/>
    </row>
    <row r="69" spans="1:7" x14ac:dyDescent="0.35">
      <c r="A69" s="85"/>
      <c r="B69" s="85"/>
      <c r="C69" s="85"/>
      <c r="D69" s="85"/>
      <c r="E69" s="85"/>
      <c r="F69" s="85"/>
    </row>
    <row r="70" spans="1:7" x14ac:dyDescent="0.35">
      <c r="A70" s="101" t="s">
        <v>118</v>
      </c>
      <c r="B70" s="102"/>
      <c r="C70" s="103"/>
      <c r="D70" s="61" t="s">
        <v>21</v>
      </c>
      <c r="E70" s="62" t="str">
        <f>VLOOKUP(D70,Ratings!B22:C25,2,0)</f>
        <v>-</v>
      </c>
    </row>
    <row r="71" spans="1:7" ht="15" thickBot="1" x14ac:dyDescent="0.4"/>
    <row r="72" spans="1:7" x14ac:dyDescent="0.35">
      <c r="A72" s="123" t="s">
        <v>79</v>
      </c>
      <c r="B72" s="105" t="s">
        <v>80</v>
      </c>
      <c r="C72" s="105"/>
      <c r="D72" s="106"/>
      <c r="E72" s="86"/>
      <c r="F72" s="80"/>
      <c r="G72" s="77"/>
    </row>
    <row r="73" spans="1:7" x14ac:dyDescent="0.35">
      <c r="A73" s="124"/>
      <c r="B73" s="108"/>
      <c r="C73" s="108"/>
      <c r="D73" s="109"/>
      <c r="E73" s="87"/>
      <c r="F73" s="80"/>
    </row>
    <row r="74" spans="1:7" ht="25.5" thickBot="1" x14ac:dyDescent="0.4">
      <c r="A74" s="81" t="s">
        <v>120</v>
      </c>
      <c r="B74" s="111"/>
      <c r="C74" s="111"/>
      <c r="D74" s="112"/>
      <c r="E74" s="87"/>
      <c r="F74" s="82"/>
    </row>
    <row r="75" spans="1:7" ht="25" x14ac:dyDescent="0.35">
      <c r="A75" s="81" t="s">
        <v>94</v>
      </c>
      <c r="B75" s="114"/>
      <c r="C75" s="114"/>
      <c r="D75" s="115"/>
      <c r="E75" s="78"/>
      <c r="F75" s="95"/>
    </row>
    <row r="76" spans="1:7" ht="25" x14ac:dyDescent="0.35">
      <c r="A76" s="81" t="s">
        <v>119</v>
      </c>
      <c r="B76" s="114"/>
      <c r="C76" s="114"/>
      <c r="D76" s="115"/>
      <c r="E76" s="79"/>
      <c r="F76" s="95"/>
    </row>
    <row r="77" spans="1:7" ht="25" x14ac:dyDescent="0.35">
      <c r="A77" s="81" t="s">
        <v>95</v>
      </c>
      <c r="B77" s="114"/>
      <c r="C77" s="114"/>
      <c r="D77" s="115"/>
      <c r="E77" s="79"/>
      <c r="F77" s="95"/>
    </row>
    <row r="78" spans="1:7" ht="37.5" x14ac:dyDescent="0.35">
      <c r="A78" s="81" t="s">
        <v>96</v>
      </c>
      <c r="B78" s="114"/>
      <c r="C78" s="114"/>
      <c r="D78" s="115"/>
      <c r="E78" s="79"/>
      <c r="F78" s="95"/>
    </row>
    <row r="79" spans="1:7" x14ac:dyDescent="0.35">
      <c r="A79" s="83"/>
      <c r="B79" s="114"/>
      <c r="C79" s="114"/>
      <c r="D79" s="115"/>
      <c r="E79" s="79"/>
      <c r="F79" s="95"/>
    </row>
    <row r="80" spans="1:7" x14ac:dyDescent="0.35">
      <c r="A80" s="83"/>
      <c r="B80" s="114"/>
      <c r="C80" s="114"/>
      <c r="D80" s="115"/>
      <c r="E80" s="79"/>
      <c r="F80" s="95"/>
    </row>
    <row r="81" spans="1:7" x14ac:dyDescent="0.35">
      <c r="A81" s="83"/>
      <c r="B81" s="114"/>
      <c r="C81" s="114"/>
      <c r="D81" s="115"/>
      <c r="E81" s="79"/>
      <c r="F81" s="95"/>
    </row>
    <row r="82" spans="1:7" x14ac:dyDescent="0.35">
      <c r="A82" s="83"/>
      <c r="B82" s="114"/>
      <c r="C82" s="114"/>
      <c r="D82" s="115"/>
      <c r="E82" s="79"/>
      <c r="F82" s="95"/>
    </row>
    <row r="83" spans="1:7" x14ac:dyDescent="0.35">
      <c r="A83" s="83"/>
      <c r="B83" s="114"/>
      <c r="C83" s="114"/>
      <c r="D83" s="115"/>
      <c r="E83" s="79"/>
      <c r="F83" s="95"/>
    </row>
    <row r="84" spans="1:7" ht="15" thickBot="1" x14ac:dyDescent="0.4">
      <c r="A84" s="84"/>
      <c r="B84" s="117"/>
      <c r="C84" s="117"/>
      <c r="D84" s="118"/>
      <c r="E84" s="79"/>
      <c r="F84" s="95"/>
    </row>
    <row r="85" spans="1:7" x14ac:dyDescent="0.35">
      <c r="A85" s="90"/>
      <c r="B85" s="85"/>
      <c r="C85" s="85"/>
      <c r="D85" s="85"/>
      <c r="E85" s="85"/>
      <c r="F85" s="85"/>
    </row>
    <row r="86" spans="1:7" x14ac:dyDescent="0.35">
      <c r="A86" s="101" t="s">
        <v>67</v>
      </c>
      <c r="B86" s="102"/>
      <c r="C86" s="103"/>
      <c r="D86" s="61" t="s">
        <v>21</v>
      </c>
      <c r="E86" s="62" t="str">
        <f>VLOOKUP(D86,pr_ratings,2,0)</f>
        <v>-</v>
      </c>
    </row>
    <row r="87" spans="1:7" ht="15" thickBot="1" x14ac:dyDescent="0.4"/>
    <row r="88" spans="1:7" x14ac:dyDescent="0.35">
      <c r="A88" s="123" t="s">
        <v>79</v>
      </c>
      <c r="B88" s="104" t="s">
        <v>80</v>
      </c>
      <c r="C88" s="105"/>
      <c r="D88" s="106"/>
      <c r="E88" s="86"/>
      <c r="F88" s="80"/>
      <c r="G88" s="77"/>
    </row>
    <row r="89" spans="1:7" x14ac:dyDescent="0.35">
      <c r="A89" s="124"/>
      <c r="B89" s="107"/>
      <c r="C89" s="108"/>
      <c r="D89" s="109"/>
      <c r="E89" s="85"/>
      <c r="F89" s="80"/>
    </row>
    <row r="90" spans="1:7" ht="25.5" thickBot="1" x14ac:dyDescent="0.4">
      <c r="A90" s="81" t="s">
        <v>97</v>
      </c>
      <c r="B90" s="110"/>
      <c r="C90" s="111"/>
      <c r="D90" s="112"/>
      <c r="E90" s="85"/>
      <c r="F90" s="82"/>
    </row>
    <row r="91" spans="1:7" ht="25" x14ac:dyDescent="0.35">
      <c r="A91" s="81" t="s">
        <v>98</v>
      </c>
      <c r="B91" s="113"/>
      <c r="C91" s="114"/>
      <c r="D91" s="115"/>
      <c r="E91" s="88"/>
      <c r="F91" s="95"/>
    </row>
    <row r="92" spans="1:7" x14ac:dyDescent="0.35">
      <c r="A92" s="81" t="s">
        <v>99</v>
      </c>
      <c r="B92" s="113"/>
      <c r="C92" s="114"/>
      <c r="D92" s="115"/>
      <c r="E92" s="89"/>
      <c r="F92" s="95"/>
    </row>
    <row r="93" spans="1:7" x14ac:dyDescent="0.35">
      <c r="A93" s="81" t="s">
        <v>100</v>
      </c>
      <c r="B93" s="113"/>
      <c r="C93" s="114"/>
      <c r="D93" s="115"/>
      <c r="E93" s="89"/>
      <c r="F93" s="95"/>
    </row>
    <row r="94" spans="1:7" x14ac:dyDescent="0.35">
      <c r="A94" s="81" t="s">
        <v>101</v>
      </c>
      <c r="B94" s="113"/>
      <c r="C94" s="114"/>
      <c r="D94" s="115"/>
      <c r="E94" s="89"/>
      <c r="F94" s="95"/>
    </row>
    <row r="95" spans="1:7" x14ac:dyDescent="0.35">
      <c r="A95" s="83"/>
      <c r="B95" s="113"/>
      <c r="C95" s="114"/>
      <c r="D95" s="115"/>
      <c r="E95" s="89"/>
      <c r="F95" s="95"/>
    </row>
    <row r="96" spans="1:7" x14ac:dyDescent="0.35">
      <c r="A96" s="83"/>
      <c r="B96" s="113"/>
      <c r="C96" s="114"/>
      <c r="D96" s="115"/>
      <c r="E96" s="89"/>
      <c r="F96" s="95"/>
    </row>
    <row r="97" spans="1:7" ht="15" thickBot="1" x14ac:dyDescent="0.4">
      <c r="A97" s="84"/>
      <c r="B97" s="116"/>
      <c r="C97" s="117"/>
      <c r="D97" s="118"/>
      <c r="E97" s="89"/>
      <c r="F97" s="95"/>
    </row>
    <row r="98" spans="1:7" x14ac:dyDescent="0.35">
      <c r="A98" s="85"/>
      <c r="B98" s="85"/>
      <c r="C98" s="85"/>
      <c r="D98" s="85"/>
      <c r="E98" s="85"/>
      <c r="F98" s="85"/>
    </row>
    <row r="99" spans="1:7" x14ac:dyDescent="0.35">
      <c r="A99" s="101" t="s">
        <v>57</v>
      </c>
      <c r="B99" s="102"/>
      <c r="C99" s="103"/>
      <c r="D99" s="61" t="s">
        <v>21</v>
      </c>
      <c r="E99" s="62" t="str">
        <f>VLOOKUP(D99,pr_ratings,2,0)</f>
        <v>-</v>
      </c>
    </row>
    <row r="100" spans="1:7" ht="15" thickBot="1" x14ac:dyDescent="0.4"/>
    <row r="101" spans="1:7" x14ac:dyDescent="0.35">
      <c r="A101" s="123" t="s">
        <v>79</v>
      </c>
      <c r="B101" s="104" t="s">
        <v>80</v>
      </c>
      <c r="C101" s="105"/>
      <c r="D101" s="106"/>
      <c r="E101" s="86"/>
      <c r="F101" s="80"/>
      <c r="G101" s="77"/>
    </row>
    <row r="102" spans="1:7" x14ac:dyDescent="0.35">
      <c r="A102" s="124"/>
      <c r="B102" s="107"/>
      <c r="C102" s="108"/>
      <c r="D102" s="109"/>
      <c r="E102" s="85"/>
      <c r="F102" s="80"/>
    </row>
    <row r="103" spans="1:7" ht="25.5" thickBot="1" x14ac:dyDescent="0.4">
      <c r="A103" s="81" t="s">
        <v>102</v>
      </c>
      <c r="B103" s="110"/>
      <c r="C103" s="111"/>
      <c r="D103" s="112"/>
      <c r="E103" s="85"/>
      <c r="F103" s="82"/>
    </row>
    <row r="104" spans="1:7" x14ac:dyDescent="0.35">
      <c r="A104" s="81" t="s">
        <v>103</v>
      </c>
      <c r="B104" s="113"/>
      <c r="C104" s="114"/>
      <c r="D104" s="115"/>
      <c r="E104" s="88"/>
      <c r="F104" s="95"/>
    </row>
    <row r="105" spans="1:7" ht="25" x14ac:dyDescent="0.35">
      <c r="A105" s="81" t="s">
        <v>104</v>
      </c>
      <c r="B105" s="113"/>
      <c r="C105" s="114"/>
      <c r="D105" s="115"/>
      <c r="E105" s="89"/>
      <c r="F105" s="95"/>
    </row>
    <row r="106" spans="1:7" x14ac:dyDescent="0.35">
      <c r="A106" s="81"/>
      <c r="B106" s="113"/>
      <c r="C106" s="114"/>
      <c r="D106" s="115"/>
      <c r="E106" s="89"/>
      <c r="F106" s="95"/>
    </row>
    <row r="107" spans="1:7" x14ac:dyDescent="0.35">
      <c r="A107" s="81"/>
      <c r="B107" s="113"/>
      <c r="C107" s="114"/>
      <c r="D107" s="115"/>
      <c r="E107" s="89"/>
      <c r="F107" s="95"/>
    </row>
    <row r="108" spans="1:7" x14ac:dyDescent="0.35">
      <c r="A108" s="83"/>
      <c r="B108" s="113"/>
      <c r="C108" s="114"/>
      <c r="D108" s="115"/>
      <c r="E108" s="89"/>
      <c r="F108" s="95"/>
    </row>
    <row r="109" spans="1:7" x14ac:dyDescent="0.35">
      <c r="A109" s="83"/>
      <c r="B109" s="113"/>
      <c r="C109" s="114"/>
      <c r="D109" s="115"/>
      <c r="E109" s="89"/>
      <c r="F109" s="95"/>
    </row>
    <row r="110" spans="1:7" ht="15" thickBot="1" x14ac:dyDescent="0.4">
      <c r="A110" s="84"/>
      <c r="B110" s="116"/>
      <c r="C110" s="117"/>
      <c r="D110" s="118"/>
      <c r="E110" s="89"/>
      <c r="F110" s="95"/>
    </row>
    <row r="112" spans="1:7" x14ac:dyDescent="0.35">
      <c r="A112" s="101" t="s">
        <v>58</v>
      </c>
      <c r="B112" s="102"/>
      <c r="C112" s="103"/>
      <c r="D112" s="61" t="s">
        <v>21</v>
      </c>
      <c r="E112" s="62" t="str">
        <f>VLOOKUP(D112,pr_ratings,2,0)</f>
        <v>-</v>
      </c>
    </row>
    <row r="113" spans="1:7" ht="15" thickBot="1" x14ac:dyDescent="0.4">
      <c r="B113" s="77"/>
      <c r="C113" s="77"/>
      <c r="D113" s="77"/>
      <c r="E113" s="77"/>
      <c r="F113" s="96"/>
    </row>
    <row r="114" spans="1:7" x14ac:dyDescent="0.35">
      <c r="A114" s="123" t="s">
        <v>79</v>
      </c>
      <c r="B114" s="104" t="s">
        <v>80</v>
      </c>
      <c r="C114" s="105"/>
      <c r="D114" s="106"/>
      <c r="E114" s="86"/>
      <c r="F114" s="80"/>
      <c r="G114" s="77"/>
    </row>
    <row r="115" spans="1:7" x14ac:dyDescent="0.35">
      <c r="A115" s="124"/>
      <c r="B115" s="107"/>
      <c r="C115" s="108"/>
      <c r="D115" s="109"/>
      <c r="E115" s="85"/>
      <c r="F115" s="80"/>
    </row>
    <row r="116" spans="1:7" ht="38" thickBot="1" x14ac:dyDescent="0.4">
      <c r="A116" s="81" t="s">
        <v>107</v>
      </c>
      <c r="B116" s="110"/>
      <c r="C116" s="111"/>
      <c r="D116" s="112"/>
      <c r="E116" s="85"/>
      <c r="F116" s="82"/>
    </row>
    <row r="117" spans="1:7" ht="25" x14ac:dyDescent="0.35">
      <c r="A117" s="81" t="s">
        <v>105</v>
      </c>
      <c r="B117" s="113"/>
      <c r="C117" s="114"/>
      <c r="D117" s="115"/>
      <c r="E117" s="88"/>
      <c r="F117" s="95"/>
    </row>
    <row r="118" spans="1:7" ht="25" x14ac:dyDescent="0.35">
      <c r="A118" s="81" t="s">
        <v>106</v>
      </c>
      <c r="B118" s="113"/>
      <c r="C118" s="114"/>
      <c r="D118" s="115"/>
      <c r="E118" s="89"/>
      <c r="F118" s="95"/>
    </row>
    <row r="119" spans="1:7" x14ac:dyDescent="0.35">
      <c r="A119" s="81"/>
      <c r="B119" s="113"/>
      <c r="C119" s="114"/>
      <c r="D119" s="115"/>
      <c r="E119" s="89"/>
      <c r="F119" s="95"/>
    </row>
    <row r="120" spans="1:7" x14ac:dyDescent="0.35">
      <c r="A120" s="81"/>
      <c r="B120" s="113"/>
      <c r="C120" s="114"/>
      <c r="D120" s="115"/>
      <c r="E120" s="89"/>
      <c r="F120" s="95"/>
    </row>
    <row r="121" spans="1:7" x14ac:dyDescent="0.35">
      <c r="A121" s="83"/>
      <c r="B121" s="113"/>
      <c r="C121" s="114"/>
      <c r="D121" s="115"/>
      <c r="E121" s="89"/>
      <c r="F121" s="95"/>
    </row>
    <row r="122" spans="1:7" x14ac:dyDescent="0.35">
      <c r="A122" s="83"/>
      <c r="B122" s="113"/>
      <c r="C122" s="114"/>
      <c r="D122" s="115"/>
      <c r="E122" s="89"/>
      <c r="F122" s="95"/>
    </row>
    <row r="123" spans="1:7" ht="15" thickBot="1" x14ac:dyDescent="0.4">
      <c r="A123" s="84"/>
      <c r="B123" s="116"/>
      <c r="C123" s="117"/>
      <c r="D123" s="118"/>
      <c r="E123" s="89"/>
      <c r="F123" s="95"/>
    </row>
    <row r="124" spans="1:7" x14ac:dyDescent="0.35">
      <c r="A124" s="85"/>
      <c r="B124" s="85"/>
      <c r="C124" s="85"/>
      <c r="D124" s="85"/>
      <c r="E124" s="85"/>
      <c r="F124" s="85"/>
    </row>
    <row r="126" spans="1:7" x14ac:dyDescent="0.35">
      <c r="A126" s="101" t="s">
        <v>59</v>
      </c>
      <c r="B126" s="102"/>
      <c r="C126" s="103"/>
      <c r="D126" s="61" t="s">
        <v>21</v>
      </c>
      <c r="E126" s="62" t="str">
        <f>VLOOKUP(D126,pr_ratings,2,0)</f>
        <v>-</v>
      </c>
    </row>
    <row r="127" spans="1:7" ht="15" thickBot="1" x14ac:dyDescent="0.4"/>
    <row r="128" spans="1:7" x14ac:dyDescent="0.35">
      <c r="A128" s="123" t="s">
        <v>79</v>
      </c>
      <c r="B128" s="104" t="s">
        <v>80</v>
      </c>
      <c r="C128" s="105"/>
      <c r="D128" s="106"/>
      <c r="E128" s="86"/>
      <c r="F128" s="80"/>
      <c r="G128" s="77"/>
    </row>
    <row r="129" spans="1:7" x14ac:dyDescent="0.35">
      <c r="A129" s="124"/>
      <c r="B129" s="107"/>
      <c r="C129" s="108"/>
      <c r="D129" s="109"/>
      <c r="E129" s="85"/>
      <c r="F129" s="80"/>
    </row>
    <row r="130" spans="1:7" ht="15" thickBot="1" x14ac:dyDescent="0.4">
      <c r="A130" s="81" t="s">
        <v>108</v>
      </c>
      <c r="B130" s="110"/>
      <c r="C130" s="111"/>
      <c r="D130" s="112"/>
      <c r="E130" s="85"/>
      <c r="F130" s="82"/>
    </row>
    <row r="131" spans="1:7" ht="25" x14ac:dyDescent="0.35">
      <c r="A131" s="81" t="s">
        <v>109</v>
      </c>
      <c r="B131" s="113"/>
      <c r="C131" s="114"/>
      <c r="D131" s="115"/>
      <c r="E131" s="88"/>
      <c r="F131" s="95"/>
    </row>
    <row r="132" spans="1:7" x14ac:dyDescent="0.35">
      <c r="A132" s="81"/>
      <c r="B132" s="113"/>
      <c r="C132" s="114"/>
      <c r="D132" s="115"/>
      <c r="E132" s="89"/>
      <c r="F132" s="95"/>
    </row>
    <row r="133" spans="1:7" x14ac:dyDescent="0.35">
      <c r="A133" s="81"/>
      <c r="B133" s="113"/>
      <c r="C133" s="114"/>
      <c r="D133" s="115"/>
      <c r="E133" s="89"/>
      <c r="F133" s="95"/>
    </row>
    <row r="134" spans="1:7" x14ac:dyDescent="0.35">
      <c r="A134" s="81"/>
      <c r="B134" s="113"/>
      <c r="C134" s="114"/>
      <c r="D134" s="115"/>
      <c r="E134" s="89"/>
      <c r="F134" s="95"/>
    </row>
    <row r="135" spans="1:7" x14ac:dyDescent="0.35">
      <c r="A135" s="83"/>
      <c r="B135" s="113"/>
      <c r="C135" s="114"/>
      <c r="D135" s="115"/>
      <c r="E135" s="89"/>
      <c r="F135" s="95"/>
    </row>
    <row r="136" spans="1:7" x14ac:dyDescent="0.35">
      <c r="A136" s="83"/>
      <c r="B136" s="113"/>
      <c r="C136" s="114"/>
      <c r="D136" s="115"/>
      <c r="E136" s="89"/>
      <c r="F136" s="95"/>
    </row>
    <row r="137" spans="1:7" ht="15" thickBot="1" x14ac:dyDescent="0.4">
      <c r="A137" s="84"/>
      <c r="B137" s="116"/>
      <c r="C137" s="117"/>
      <c r="D137" s="118"/>
      <c r="E137" s="89"/>
      <c r="F137" s="95"/>
    </row>
    <row r="138" spans="1:7" x14ac:dyDescent="0.35">
      <c r="A138" s="85"/>
      <c r="B138" s="85"/>
      <c r="C138" s="85"/>
      <c r="D138" s="85"/>
      <c r="E138" s="85"/>
      <c r="F138" s="85"/>
    </row>
    <row r="139" spans="1:7" x14ac:dyDescent="0.35">
      <c r="A139" s="4"/>
    </row>
    <row r="140" spans="1:7" x14ac:dyDescent="0.35">
      <c r="A140" s="101" t="s">
        <v>60</v>
      </c>
      <c r="B140" s="102"/>
      <c r="C140" s="103"/>
      <c r="D140" s="61" t="s">
        <v>21</v>
      </c>
      <c r="E140" s="62" t="str">
        <f>VLOOKUP(D140,pr_ratings,2,0)</f>
        <v>-</v>
      </c>
    </row>
    <row r="141" spans="1:7" ht="15" thickBot="1" x14ac:dyDescent="0.4"/>
    <row r="142" spans="1:7" x14ac:dyDescent="0.35">
      <c r="A142" s="123" t="s">
        <v>79</v>
      </c>
      <c r="B142" s="104" t="s">
        <v>80</v>
      </c>
      <c r="C142" s="105"/>
      <c r="D142" s="106"/>
      <c r="E142" s="86"/>
      <c r="F142" s="80"/>
      <c r="G142" s="77"/>
    </row>
    <row r="143" spans="1:7" x14ac:dyDescent="0.35">
      <c r="A143" s="124"/>
      <c r="B143" s="107"/>
      <c r="C143" s="108"/>
      <c r="D143" s="109"/>
      <c r="E143" s="85"/>
      <c r="F143" s="80"/>
    </row>
    <row r="144" spans="1:7" ht="15" thickBot="1" x14ac:dyDescent="0.4">
      <c r="A144" s="81" t="s">
        <v>110</v>
      </c>
      <c r="B144" s="110"/>
      <c r="C144" s="111"/>
      <c r="D144" s="112"/>
      <c r="E144" s="85"/>
      <c r="F144" s="82"/>
    </row>
    <row r="145" spans="1:7" ht="25" x14ac:dyDescent="0.35">
      <c r="A145" s="81" t="s">
        <v>111</v>
      </c>
      <c r="B145" s="113"/>
      <c r="C145" s="114"/>
      <c r="D145" s="115"/>
      <c r="E145" s="88"/>
      <c r="F145" s="95"/>
    </row>
    <row r="146" spans="1:7" x14ac:dyDescent="0.35">
      <c r="A146" s="81"/>
      <c r="B146" s="113"/>
      <c r="C146" s="114"/>
      <c r="D146" s="115"/>
      <c r="E146" s="89"/>
      <c r="F146" s="95"/>
    </row>
    <row r="147" spans="1:7" x14ac:dyDescent="0.35">
      <c r="A147" s="81"/>
      <c r="B147" s="113"/>
      <c r="C147" s="114"/>
      <c r="D147" s="115"/>
      <c r="E147" s="89"/>
      <c r="F147" s="95"/>
    </row>
    <row r="148" spans="1:7" x14ac:dyDescent="0.35">
      <c r="A148" s="81"/>
      <c r="B148" s="113"/>
      <c r="C148" s="114"/>
      <c r="D148" s="115"/>
      <c r="E148" s="89"/>
      <c r="F148" s="95"/>
    </row>
    <row r="149" spans="1:7" x14ac:dyDescent="0.35">
      <c r="A149" s="83"/>
      <c r="B149" s="113"/>
      <c r="C149" s="114"/>
      <c r="D149" s="115"/>
      <c r="E149" s="89"/>
      <c r="F149" s="95"/>
    </row>
    <row r="150" spans="1:7" x14ac:dyDescent="0.35">
      <c r="A150" s="83"/>
      <c r="B150" s="113"/>
      <c r="C150" s="114"/>
      <c r="D150" s="115"/>
      <c r="E150" s="89"/>
      <c r="F150" s="95"/>
    </row>
    <row r="151" spans="1:7" ht="15" thickBot="1" x14ac:dyDescent="0.4">
      <c r="A151" s="84"/>
      <c r="B151" s="116"/>
      <c r="C151" s="117"/>
      <c r="D151" s="118"/>
      <c r="E151" s="89"/>
      <c r="F151" s="95"/>
    </row>
    <row r="152" spans="1:7" x14ac:dyDescent="0.35">
      <c r="A152" s="85"/>
      <c r="B152" s="85"/>
      <c r="C152" s="85"/>
      <c r="D152" s="85"/>
      <c r="E152" s="85"/>
      <c r="F152" s="85"/>
    </row>
    <row r="153" spans="1:7" x14ac:dyDescent="0.35">
      <c r="A153" s="101" t="s">
        <v>61</v>
      </c>
      <c r="B153" s="102"/>
      <c r="C153" s="103"/>
      <c r="D153" s="61" t="s">
        <v>21</v>
      </c>
      <c r="E153" s="62" t="str">
        <f>VLOOKUP(D153,pr_ratings,2,0)</f>
        <v>-</v>
      </c>
    </row>
    <row r="154" spans="1:7" ht="15" thickBot="1" x14ac:dyDescent="0.4"/>
    <row r="155" spans="1:7" x14ac:dyDescent="0.35">
      <c r="A155" s="123" t="s">
        <v>79</v>
      </c>
      <c r="B155" s="104" t="s">
        <v>80</v>
      </c>
      <c r="C155" s="105"/>
      <c r="D155" s="106"/>
      <c r="E155" s="86"/>
      <c r="F155" s="80"/>
      <c r="G155" s="77"/>
    </row>
    <row r="156" spans="1:7" x14ac:dyDescent="0.35">
      <c r="A156" s="124"/>
      <c r="B156" s="107"/>
      <c r="C156" s="108"/>
      <c r="D156" s="109"/>
      <c r="E156" s="85"/>
      <c r="F156" s="80"/>
    </row>
    <row r="157" spans="1:7" ht="25.5" thickBot="1" x14ac:dyDescent="0.4">
      <c r="A157" s="81" t="s">
        <v>27</v>
      </c>
      <c r="B157" s="110"/>
      <c r="C157" s="111"/>
      <c r="D157" s="112"/>
      <c r="E157" s="85"/>
      <c r="F157" s="82"/>
    </row>
    <row r="158" spans="1:7" x14ac:dyDescent="0.35">
      <c r="A158" s="81"/>
      <c r="B158" s="113"/>
      <c r="C158" s="114"/>
      <c r="D158" s="115"/>
      <c r="E158" s="88"/>
      <c r="F158" s="95"/>
    </row>
    <row r="159" spans="1:7" x14ac:dyDescent="0.35">
      <c r="A159" s="81"/>
      <c r="B159" s="113"/>
      <c r="C159" s="114"/>
      <c r="D159" s="115"/>
      <c r="E159" s="89"/>
      <c r="F159" s="95"/>
    </row>
    <row r="160" spans="1:7" x14ac:dyDescent="0.35">
      <c r="A160" s="81"/>
      <c r="B160" s="113"/>
      <c r="C160" s="114"/>
      <c r="D160" s="115"/>
      <c r="E160" s="89"/>
      <c r="F160" s="95"/>
    </row>
    <row r="161" spans="1:6" x14ac:dyDescent="0.35">
      <c r="A161" s="81"/>
      <c r="B161" s="113"/>
      <c r="C161" s="114"/>
      <c r="D161" s="115"/>
      <c r="E161" s="89"/>
      <c r="F161" s="95"/>
    </row>
    <row r="162" spans="1:6" x14ac:dyDescent="0.35">
      <c r="A162" s="83"/>
      <c r="B162" s="113"/>
      <c r="C162" s="114"/>
      <c r="D162" s="115"/>
      <c r="E162" s="89"/>
      <c r="F162" s="95"/>
    </row>
    <row r="163" spans="1:6" x14ac:dyDescent="0.35">
      <c r="A163" s="83"/>
      <c r="B163" s="113"/>
      <c r="C163" s="114"/>
      <c r="D163" s="115"/>
      <c r="E163" s="89"/>
      <c r="F163" s="95"/>
    </row>
    <row r="164" spans="1:6" ht="15" thickBot="1" x14ac:dyDescent="0.4">
      <c r="A164" s="84"/>
      <c r="B164" s="116"/>
      <c r="C164" s="117"/>
      <c r="D164" s="118"/>
      <c r="E164" s="89"/>
      <c r="F164" s="95"/>
    </row>
    <row r="165" spans="1:6" x14ac:dyDescent="0.35">
      <c r="A165" s="85"/>
      <c r="B165" s="85"/>
      <c r="C165" s="85"/>
      <c r="D165" s="85"/>
      <c r="E165" s="85"/>
      <c r="F165" s="85"/>
    </row>
    <row r="167" spans="1:6" s="76" customFormat="1" ht="15.5" x14ac:dyDescent="0.35">
      <c r="A167" s="41" t="s">
        <v>28</v>
      </c>
      <c r="B167" s="41" t="s">
        <v>29</v>
      </c>
      <c r="D167" s="41"/>
      <c r="E167" s="41"/>
    </row>
    <row r="169" spans="1:6" x14ac:dyDescent="0.35">
      <c r="A169" s="12" t="s">
        <v>30</v>
      </c>
    </row>
    <row r="171" spans="1:6" x14ac:dyDescent="0.35">
      <c r="A171" s="43" t="s">
        <v>12</v>
      </c>
      <c r="B171" s="45"/>
      <c r="C171" s="46"/>
      <c r="D171" s="55" t="s">
        <v>13</v>
      </c>
      <c r="E171" s="44" t="s">
        <v>31</v>
      </c>
    </row>
    <row r="172" spans="1:6" x14ac:dyDescent="0.35">
      <c r="A172" s="14" t="s">
        <v>14</v>
      </c>
      <c r="B172" s="47"/>
      <c r="C172" s="48"/>
      <c r="D172" s="56" t="str">
        <f>IF(D23="*SELECT*","",D23)</f>
        <v/>
      </c>
      <c r="E172" s="54" t="str">
        <f t="shared" ref="E172:E179" si="0">IF(D172="","",VLOOKUP(D172,pr_ratings,2,0))</f>
        <v/>
      </c>
    </row>
    <row r="173" spans="1:6" x14ac:dyDescent="0.35">
      <c r="A173" s="15" t="s">
        <v>16</v>
      </c>
      <c r="B173" s="47"/>
      <c r="C173" s="48"/>
      <c r="D173" s="57" t="str">
        <f>IF(D38="*SELECT*","",D38)</f>
        <v/>
      </c>
      <c r="E173" s="66" t="str">
        <f t="shared" si="0"/>
        <v/>
      </c>
    </row>
    <row r="174" spans="1:6" x14ac:dyDescent="0.35">
      <c r="A174" s="15" t="s">
        <v>18</v>
      </c>
      <c r="B174" s="47"/>
      <c r="C174" s="48"/>
      <c r="D174" s="57" t="str">
        <f>IF(D53="*SELECT*","",D53)</f>
        <v/>
      </c>
      <c r="E174" s="66" t="str">
        <f t="shared" si="0"/>
        <v/>
      </c>
    </row>
    <row r="175" spans="1:6" x14ac:dyDescent="0.35">
      <c r="A175" s="15" t="s">
        <v>20</v>
      </c>
      <c r="B175" s="47"/>
      <c r="C175" s="48"/>
      <c r="D175" s="57" t="str">
        <f>IF(D70="*SELECT*","",D70)</f>
        <v/>
      </c>
      <c r="E175" s="66" t="str">
        <f t="shared" si="0"/>
        <v/>
      </c>
    </row>
    <row r="176" spans="1:6" x14ac:dyDescent="0.35">
      <c r="A176" s="15" t="s">
        <v>70</v>
      </c>
      <c r="B176" s="49"/>
      <c r="C176" s="50"/>
      <c r="D176" s="57" t="str">
        <f>IF(D86="*SELECT*","",D86)</f>
        <v/>
      </c>
      <c r="E176" s="66" t="str">
        <f t="shared" si="0"/>
        <v/>
      </c>
    </row>
    <row r="177" spans="1:7" x14ac:dyDescent="0.35">
      <c r="A177" s="15" t="s">
        <v>22</v>
      </c>
      <c r="B177" s="47"/>
      <c r="C177" s="48"/>
      <c r="D177" s="57" t="str">
        <f>IF(D99="*SELECT*","",D99)</f>
        <v/>
      </c>
      <c r="E177" s="66" t="str">
        <f t="shared" si="0"/>
        <v/>
      </c>
    </row>
    <row r="178" spans="1:7" x14ac:dyDescent="0.35">
      <c r="A178" s="15" t="s">
        <v>23</v>
      </c>
      <c r="B178" s="47"/>
      <c r="C178" s="48"/>
      <c r="D178" s="57" t="str">
        <f>IF(D112="*SELECT*","",D112)</f>
        <v/>
      </c>
      <c r="E178" s="66" t="str">
        <f t="shared" si="0"/>
        <v/>
      </c>
    </row>
    <row r="179" spans="1:7" x14ac:dyDescent="0.35">
      <c r="A179" s="15" t="s">
        <v>24</v>
      </c>
      <c r="B179" s="47"/>
      <c r="C179" s="48"/>
      <c r="D179" s="57" t="str">
        <f>IF(D126="*SELECT*","",D126)</f>
        <v/>
      </c>
      <c r="E179" s="66" t="str">
        <f t="shared" si="0"/>
        <v/>
      </c>
    </row>
    <row r="180" spans="1:7" x14ac:dyDescent="0.35">
      <c r="A180" s="15" t="s">
        <v>25</v>
      </c>
      <c r="B180" s="47"/>
      <c r="C180" s="48"/>
      <c r="D180" s="57" t="str">
        <f>IF(D140="*SELECT*","",D140)</f>
        <v/>
      </c>
      <c r="E180" s="66" t="str">
        <f>IF(D180="","",VLOOKUP(D180,pr_ratings,2,0))</f>
        <v/>
      </c>
    </row>
    <row r="181" spans="1:7" x14ac:dyDescent="0.35">
      <c r="A181" s="15" t="s">
        <v>26</v>
      </c>
      <c r="B181" s="47"/>
      <c r="C181" s="48"/>
      <c r="D181" s="57" t="str">
        <f>IF(D153="*SELECT*","",D153)</f>
        <v/>
      </c>
      <c r="E181" s="66" t="str">
        <f>IF(D181="","",VLOOKUP(D181,pr_ratings,2,0))</f>
        <v/>
      </c>
      <c r="F181" s="16"/>
      <c r="G181" s="16"/>
    </row>
    <row r="182" spans="1:7" x14ac:dyDescent="0.35">
      <c r="E182" s="2"/>
    </row>
    <row r="183" spans="1:7" x14ac:dyDescent="0.35">
      <c r="A183" s="12" t="s">
        <v>32</v>
      </c>
    </row>
    <row r="184" spans="1:7" x14ac:dyDescent="0.35">
      <c r="A184" s="39" t="s">
        <v>33</v>
      </c>
      <c r="B184" s="37"/>
      <c r="C184" s="37"/>
      <c r="D184" s="40">
        <v>100</v>
      </c>
    </row>
    <row r="185" spans="1:7" x14ac:dyDescent="0.35">
      <c r="A185" s="18"/>
      <c r="D185" s="6"/>
    </row>
    <row r="186" spans="1:7" hidden="1" x14ac:dyDescent="0.35">
      <c r="A186" s="17" t="s">
        <v>34</v>
      </c>
      <c r="D186" s="38" t="e">
        <f>#N/A</f>
        <v>#N/A</v>
      </c>
      <c r="E186" s="19" t="s">
        <v>35</v>
      </c>
    </row>
    <row r="187" spans="1:7" x14ac:dyDescent="0.35">
      <c r="A187" s="18"/>
      <c r="D187" s="6"/>
    </row>
    <row r="188" spans="1:7" x14ac:dyDescent="0.35">
      <c r="A188" s="58" t="s">
        <v>34</v>
      </c>
      <c r="B188" s="59"/>
      <c r="C188" s="63" t="str">
        <f>IF(COUNT(E172:E181)=10,AVERAGE(E172:E181)*10,"")</f>
        <v/>
      </c>
      <c r="D188" s="60"/>
    </row>
    <row r="189" spans="1:7" x14ac:dyDescent="0.35">
      <c r="E189" s="20"/>
    </row>
    <row r="190" spans="1:7" ht="15.5" x14ac:dyDescent="0.35">
      <c r="A190" s="53" t="s">
        <v>36</v>
      </c>
      <c r="B190" s="21"/>
      <c r="C190" s="13" t="str">
        <f>IF(total_points=100,"X","")</f>
        <v/>
      </c>
      <c r="D190" s="22"/>
      <c r="E190" s="2"/>
    </row>
    <row r="191" spans="1:7" ht="15.5" x14ac:dyDescent="0.35">
      <c r="A191" s="53" t="s">
        <v>17</v>
      </c>
      <c r="B191" s="21"/>
      <c r="C191" s="13" t="str">
        <f>IF(AND(total_points&gt;89,total_points&lt;100),"X","")</f>
        <v/>
      </c>
      <c r="D191" s="22"/>
      <c r="E191" s="2"/>
    </row>
    <row r="192" spans="1:7" ht="15.5" x14ac:dyDescent="0.35">
      <c r="A192" s="53" t="s">
        <v>15</v>
      </c>
      <c r="B192" s="21"/>
      <c r="C192" s="13" t="str">
        <f>IF(AND(total_points&gt;69,total_points&lt;90),"X","")</f>
        <v/>
      </c>
      <c r="D192" s="22"/>
      <c r="E192" s="2"/>
    </row>
    <row r="193" spans="1:9" s="18" customFormat="1" ht="15.5" x14ac:dyDescent="0.35">
      <c r="A193" s="53" t="s">
        <v>19</v>
      </c>
      <c r="B193" s="21"/>
      <c r="C193" s="23" t="str">
        <f>IF(AND(total_points&gt;53,total_points&lt;70),"X","")</f>
        <v/>
      </c>
      <c r="D193" s="22"/>
      <c r="E193" s="24"/>
      <c r="F193" s="1"/>
      <c r="G193" s="1"/>
      <c r="H193" s="1"/>
      <c r="I193" s="1"/>
    </row>
    <row r="194" spans="1:9" ht="15.5" x14ac:dyDescent="0.35">
      <c r="A194" s="53" t="s">
        <v>37</v>
      </c>
      <c r="B194" s="21"/>
      <c r="C194" s="23" t="str">
        <f>IF(total_points&lt;54,"X","")</f>
        <v/>
      </c>
      <c r="E194" s="2"/>
    </row>
    <row r="195" spans="1:9" x14ac:dyDescent="0.35">
      <c r="A195" s="2"/>
      <c r="B195" s="2"/>
      <c r="C195" s="2"/>
      <c r="D195" s="2"/>
      <c r="E195" s="2"/>
    </row>
    <row r="197" spans="1:9" x14ac:dyDescent="0.35">
      <c r="A197" s="12" t="s">
        <v>38</v>
      </c>
    </row>
    <row r="198" spans="1:9" x14ac:dyDescent="0.35">
      <c r="A198" s="1" t="s">
        <v>63</v>
      </c>
    </row>
    <row r="199" spans="1:9" s="7" customFormat="1" x14ac:dyDescent="0.3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35">
      <c r="A200" s="25" t="s">
        <v>39</v>
      </c>
      <c r="B200" s="20" t="str">
        <f>IF(OR(C193="X",C194="X"),"**YES**","N/A")</f>
        <v>N/A</v>
      </c>
    </row>
    <row r="201" spans="1:9" s="20" customFormat="1" x14ac:dyDescent="0.35">
      <c r="A201" s="17"/>
      <c r="B201" s="17"/>
      <c r="C201" s="18"/>
      <c r="D201" s="18"/>
      <c r="E201" s="18"/>
      <c r="F201" s="18"/>
      <c r="G201" s="18"/>
      <c r="H201" s="18"/>
      <c r="I201" s="18"/>
    </row>
    <row r="202" spans="1:9" x14ac:dyDescent="0.35">
      <c r="A202" s="25" t="s">
        <v>40</v>
      </c>
      <c r="B202" s="20" t="str">
        <f>IF(B200="**YES**","Within 2 weeks of the signing of this form","")</f>
        <v/>
      </c>
    </row>
    <row r="205" spans="1:9" x14ac:dyDescent="0.35">
      <c r="A205" s="26"/>
      <c r="B205" s="2"/>
      <c r="C205" s="2"/>
      <c r="D205" s="2"/>
      <c r="E205" s="2"/>
      <c r="F205" s="2"/>
      <c r="G205" s="2"/>
      <c r="H205" s="2"/>
      <c r="I205" s="16"/>
    </row>
    <row r="207" spans="1:9" s="76" customFormat="1" ht="15.5" x14ac:dyDescent="0.35">
      <c r="A207" s="41" t="s">
        <v>66</v>
      </c>
      <c r="B207" s="41" t="s">
        <v>41</v>
      </c>
      <c r="C207" s="41"/>
      <c r="D207" s="41"/>
      <c r="E207" s="41"/>
      <c r="F207" s="41"/>
      <c r="G207" s="41"/>
      <c r="H207" s="41"/>
      <c r="I207" s="41"/>
    </row>
    <row r="209" spans="1:6" s="20" customFormat="1" x14ac:dyDescent="0.35">
      <c r="A209" s="128" t="s">
        <v>124</v>
      </c>
      <c r="B209" s="128"/>
    </row>
    <row r="211" spans="1:6" x14ac:dyDescent="0.35">
      <c r="B211" s="67" t="s">
        <v>42</v>
      </c>
      <c r="C211" s="100" t="s">
        <v>43</v>
      </c>
      <c r="D211" s="100"/>
      <c r="E211" s="67" t="s">
        <v>44</v>
      </c>
      <c r="F211" s="2" t="s">
        <v>44</v>
      </c>
    </row>
    <row r="212" spans="1:6" x14ac:dyDescent="0.35">
      <c r="A212" s="27" t="s">
        <v>3</v>
      </c>
      <c r="B212" s="72" t="str">
        <f>IF(B9="","",B9)</f>
        <v/>
      </c>
      <c r="C212" s="98"/>
      <c r="D212" s="99"/>
      <c r="E212" s="74"/>
      <c r="F212" s="75"/>
    </row>
    <row r="213" spans="1:6" x14ac:dyDescent="0.35">
      <c r="A213" s="27" t="s">
        <v>64</v>
      </c>
      <c r="B213" s="97"/>
      <c r="C213" s="98"/>
      <c r="D213" s="99"/>
      <c r="E213" s="74"/>
      <c r="F213" s="75"/>
    </row>
    <row r="214" spans="1:6" x14ac:dyDescent="0.35">
      <c r="A214" s="27" t="s">
        <v>45</v>
      </c>
      <c r="B214" s="72" t="str">
        <f>IF(B5="","",B5)</f>
        <v/>
      </c>
      <c r="C214" s="98"/>
      <c r="D214" s="99"/>
      <c r="E214" s="74"/>
      <c r="F214" s="75"/>
    </row>
    <row r="266" spans="1:8" x14ac:dyDescent="0.35">
      <c r="A266" s="73"/>
      <c r="B266" s="73"/>
      <c r="C266" s="73"/>
      <c r="D266" s="73"/>
      <c r="E266" s="73"/>
      <c r="F266" s="73"/>
      <c r="G266" s="73"/>
      <c r="H266" s="73"/>
    </row>
    <row r="267" spans="1:8" x14ac:dyDescent="0.35">
      <c r="A267" s="73"/>
      <c r="B267" s="73"/>
      <c r="C267" s="73"/>
      <c r="D267" s="73"/>
      <c r="E267" s="73"/>
      <c r="F267" s="73"/>
      <c r="G267" s="73"/>
      <c r="H267" s="73"/>
    </row>
    <row r="268" spans="1:8" x14ac:dyDescent="0.35">
      <c r="A268" s="73"/>
      <c r="B268" s="73"/>
      <c r="C268" s="73"/>
      <c r="D268" s="73"/>
      <c r="E268" s="73"/>
      <c r="F268" s="73"/>
      <c r="G268" s="73"/>
      <c r="H268" s="73"/>
    </row>
    <row r="269" spans="1:8" x14ac:dyDescent="0.35">
      <c r="A269" s="73"/>
      <c r="B269" s="73"/>
      <c r="C269" s="73"/>
      <c r="D269" s="73"/>
      <c r="E269" s="73"/>
      <c r="F269" s="73"/>
      <c r="G269" s="73"/>
      <c r="H269" s="73"/>
    </row>
  </sheetData>
  <sheetProtection algorithmName="SHA-512" hashValue="IuF+iUUCasY8uBoAYIQ45HEhcomLGAAqWQ0S9QhliB30XF5xlPXNg4Trvo+n/ELId4gT6RpJ8uxF4x0ro6JzxA==" saltValue="7NBEFz1FFFgrX7fruHej5g==" spinCount="100000" sheet="1" objects="1" scenarios="1" selectLockedCells="1"/>
  <mergeCells count="54">
    <mergeCell ref="A88:A89"/>
    <mergeCell ref="B88:D89"/>
    <mergeCell ref="B90:D97"/>
    <mergeCell ref="B57:D68"/>
    <mergeCell ref="A72:A73"/>
    <mergeCell ref="B72:D73"/>
    <mergeCell ref="B74:D84"/>
    <mergeCell ref="A114:A115"/>
    <mergeCell ref="B114:D115"/>
    <mergeCell ref="B116:D123"/>
    <mergeCell ref="A155:A156"/>
    <mergeCell ref="B155:D156"/>
    <mergeCell ref="A142:A143"/>
    <mergeCell ref="B142:D143"/>
    <mergeCell ref="B144:D151"/>
    <mergeCell ref="A101:A102"/>
    <mergeCell ref="B157:D164"/>
    <mergeCell ref="B6:C6"/>
    <mergeCell ref="B10:C10"/>
    <mergeCell ref="A13:G13"/>
    <mergeCell ref="A25:A26"/>
    <mergeCell ref="B25:D26"/>
    <mergeCell ref="B27:D36"/>
    <mergeCell ref="A40:A41"/>
    <mergeCell ref="B40:D41"/>
    <mergeCell ref="B42:D51"/>
    <mergeCell ref="A55:A56"/>
    <mergeCell ref="B55:D56"/>
    <mergeCell ref="A128:A129"/>
    <mergeCell ref="B128:D129"/>
    <mergeCell ref="B130:D137"/>
    <mergeCell ref="A1:F1"/>
    <mergeCell ref="A2:F2"/>
    <mergeCell ref="B7:C7"/>
    <mergeCell ref="B8:C8"/>
    <mergeCell ref="B9:C9"/>
    <mergeCell ref="B5:C5"/>
    <mergeCell ref="B4:C4"/>
    <mergeCell ref="C212:D212"/>
    <mergeCell ref="C213:D213"/>
    <mergeCell ref="C214:D214"/>
    <mergeCell ref="C211:D211"/>
    <mergeCell ref="A23:C23"/>
    <mergeCell ref="A70:C70"/>
    <mergeCell ref="A86:C86"/>
    <mergeCell ref="A38:C38"/>
    <mergeCell ref="A53:C53"/>
    <mergeCell ref="A99:C99"/>
    <mergeCell ref="A112:C112"/>
    <mergeCell ref="A126:C126"/>
    <mergeCell ref="A140:C140"/>
    <mergeCell ref="A153:C153"/>
    <mergeCell ref="B101:D102"/>
    <mergeCell ref="B103:D110"/>
  </mergeCells>
  <conditionalFormatting sqref="C188">
    <cfRule type="cellIs" dxfId="2" priority="1" operator="lessThan">
      <formula>69</formula>
    </cfRule>
    <cfRule type="cellIs" dxfId="1" priority="2" operator="greaterThan">
      <formula>69</formula>
    </cfRule>
    <cfRule type="cellIs" dxfId="0" priority="3" operator="greaterThan">
      <formula>69</formula>
    </cfRule>
  </conditionalFormatting>
  <dataValidations count="3">
    <dataValidation type="list" allowBlank="1" showInputMessage="1" showErrorMessage="1" sqref="D23 D38 D53 D153 D86 D99 D112 D126 D140">
      <formula1>CatRatings</formula1>
    </dataValidation>
    <dataValidation type="list" allowBlank="1" showInputMessage="1" showErrorMessage="1" sqref="D70">
      <formula1>ON_Rating</formula1>
    </dataValidation>
    <dataValidation type="list" allowBlank="1" showInputMessage="1" showErrorMessage="1" sqref="B10:C10">
      <formula1>Type</formula1>
    </dataValidation>
  </dataValidations>
  <pageMargins left="0.7" right="0.7" top="0.75" bottom="0.75" header="0.3" footer="0.3"/>
  <pageSetup scale="91" fitToWidth="0" fitToHeight="0" orientation="portrait" useFirstPageNumber="1" horizontalDpi="300" verticalDpi="300" r:id="rId1"/>
  <headerFooter alignWithMargins="0">
    <oddFooter>&amp;C&amp;"Calibri,Regular"&amp;11Page &amp;P of &amp;N</oddFooter>
  </headerFooter>
  <rowBreaks count="5" manualBreakCount="5">
    <brk id="37" max="5" man="1"/>
    <brk id="69" max="5" man="1"/>
    <brk id="111" max="5" man="1"/>
    <brk id="151" max="5" man="1"/>
    <brk id="18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workbookViewId="0">
      <selection activeCell="B9" sqref="B9:C9"/>
    </sheetView>
  </sheetViews>
  <sheetFormatPr defaultRowHeight="12.5" x14ac:dyDescent="0.25"/>
  <cols>
    <col min="1" max="1" width="48.7265625" customWidth="1"/>
    <col min="2" max="2" width="28.26953125" customWidth="1"/>
    <col min="3" max="3" width="18.6328125" customWidth="1"/>
    <col min="5" max="5" width="0" hidden="1" customWidth="1"/>
    <col min="6" max="6" width="16" customWidth="1"/>
  </cols>
  <sheetData>
    <row r="1" spans="1:7" s="130" customFormat="1" ht="17" customHeight="1" x14ac:dyDescent="0.5">
      <c r="A1" s="129"/>
      <c r="B1" s="129"/>
      <c r="C1" s="129"/>
      <c r="D1" s="129"/>
      <c r="E1" s="129"/>
      <c r="F1" s="129"/>
    </row>
    <row r="3" spans="1:7" s="130" customFormat="1" ht="23.5" x14ac:dyDescent="0.35">
      <c r="A3" s="119" t="s">
        <v>76</v>
      </c>
      <c r="B3" s="119"/>
      <c r="C3" s="119"/>
      <c r="D3" s="119"/>
      <c r="E3" s="119"/>
      <c r="F3" s="119"/>
    </row>
    <row r="4" spans="1:7" s="130" customFormat="1" ht="23.5" x14ac:dyDescent="0.35">
      <c r="A4" s="119" t="s">
        <v>77</v>
      </c>
      <c r="B4" s="119"/>
      <c r="C4" s="119"/>
      <c r="D4" s="119"/>
      <c r="E4" s="119"/>
      <c r="F4" s="119"/>
    </row>
    <row r="5" spans="1:7" s="130" customFormat="1" ht="10.5" customHeight="1" x14ac:dyDescent="0.35">
      <c r="F5" s="131"/>
    </row>
    <row r="6" spans="1:7" s="130" customFormat="1" ht="17.149999999999999" customHeight="1" x14ac:dyDescent="0.35">
      <c r="A6" s="132" t="s">
        <v>123</v>
      </c>
      <c r="B6" s="133"/>
      <c r="C6" s="134"/>
      <c r="D6" s="135"/>
      <c r="E6" s="136"/>
      <c r="F6" s="137"/>
      <c r="G6" s="138"/>
    </row>
    <row r="7" spans="1:7" s="130" customFormat="1" ht="17.149999999999999" customHeight="1" x14ac:dyDescent="0.35">
      <c r="A7" s="132" t="s">
        <v>0</v>
      </c>
      <c r="B7" s="133"/>
      <c r="C7" s="134"/>
      <c r="D7" s="135"/>
      <c r="E7" s="136"/>
      <c r="F7" s="137"/>
      <c r="G7" s="138"/>
    </row>
    <row r="8" spans="1:7" s="130" customFormat="1" ht="17.149999999999999" customHeight="1" x14ac:dyDescent="0.35">
      <c r="A8" s="139" t="s">
        <v>75</v>
      </c>
      <c r="B8" s="133"/>
      <c r="C8" s="134"/>
      <c r="D8" s="135"/>
      <c r="E8" s="136"/>
      <c r="F8" s="137"/>
      <c r="G8" s="138"/>
    </row>
    <row r="9" spans="1:7" s="130" customFormat="1" ht="17.149999999999999" customHeight="1" x14ac:dyDescent="0.35">
      <c r="A9" s="139" t="s">
        <v>1</v>
      </c>
      <c r="B9" s="133"/>
      <c r="C9" s="134"/>
      <c r="D9" s="135"/>
      <c r="E9" s="136"/>
      <c r="F9" s="140"/>
      <c r="G9" s="138"/>
    </row>
    <row r="10" spans="1:7" s="130" customFormat="1" ht="17.149999999999999" customHeight="1" x14ac:dyDescent="0.35">
      <c r="A10" s="139" t="s">
        <v>2</v>
      </c>
      <c r="B10" s="133"/>
      <c r="C10" s="134"/>
      <c r="D10" s="135"/>
      <c r="E10" s="136"/>
      <c r="F10" s="140"/>
      <c r="G10" s="138"/>
    </row>
    <row r="11" spans="1:7" s="130" customFormat="1" ht="17.149999999999999" customHeight="1" x14ac:dyDescent="0.35">
      <c r="A11" s="139" t="s">
        <v>3</v>
      </c>
      <c r="B11" s="133"/>
      <c r="C11" s="134"/>
      <c r="D11" s="135"/>
      <c r="E11" s="136"/>
      <c r="F11" s="140"/>
      <c r="G11" s="138"/>
    </row>
    <row r="12" spans="1:7" s="130" customFormat="1" ht="15.5" x14ac:dyDescent="0.35">
      <c r="A12" s="141" t="s">
        <v>4</v>
      </c>
      <c r="B12" s="142" t="s">
        <v>21</v>
      </c>
      <c r="C12" s="143"/>
      <c r="D12" s="144"/>
      <c r="E12" s="145"/>
      <c r="G12" s="146"/>
    </row>
    <row r="14" spans="1:7" ht="13" thickBot="1" x14ac:dyDescent="0.3"/>
    <row r="15" spans="1:7" ht="12.5" customHeight="1" thickBot="1" x14ac:dyDescent="0.3">
      <c r="A15" s="147" t="s">
        <v>125</v>
      </c>
      <c r="B15" s="148"/>
      <c r="C15" s="148"/>
      <c r="D15" s="148"/>
      <c r="E15" s="148"/>
      <c r="F15" s="149"/>
    </row>
    <row r="16" spans="1:7" ht="12.5" customHeight="1" x14ac:dyDescent="0.25">
      <c r="A16" s="150"/>
      <c r="B16" s="151"/>
      <c r="C16" s="151"/>
      <c r="D16" s="151"/>
      <c r="E16" s="151"/>
      <c r="F16" s="152"/>
    </row>
    <row r="17" spans="1:6" ht="12.5" customHeight="1" x14ac:dyDescent="0.25">
      <c r="A17" s="153"/>
      <c r="B17" s="154"/>
      <c r="C17" s="154"/>
      <c r="D17" s="154"/>
      <c r="E17" s="154"/>
      <c r="F17" s="155"/>
    </row>
    <row r="18" spans="1:6" ht="12.5" customHeight="1" x14ac:dyDescent="0.25">
      <c r="A18" s="153"/>
      <c r="B18" s="154"/>
      <c r="C18" s="154"/>
      <c r="D18" s="154"/>
      <c r="E18" s="154"/>
      <c r="F18" s="155"/>
    </row>
    <row r="19" spans="1:6" ht="12.5" customHeight="1" x14ac:dyDescent="0.25">
      <c r="A19" s="153"/>
      <c r="B19" s="154"/>
      <c r="C19" s="154"/>
      <c r="D19" s="154"/>
      <c r="E19" s="154"/>
      <c r="F19" s="155"/>
    </row>
    <row r="20" spans="1:6" ht="12.5" customHeight="1" x14ac:dyDescent="0.25">
      <c r="A20" s="153"/>
      <c r="B20" s="154"/>
      <c r="C20" s="154"/>
      <c r="D20" s="154"/>
      <c r="E20" s="154"/>
      <c r="F20" s="155"/>
    </row>
    <row r="21" spans="1:6" ht="12.5" customHeight="1" x14ac:dyDescent="0.25">
      <c r="A21" s="153"/>
      <c r="B21" s="154"/>
      <c r="C21" s="154"/>
      <c r="D21" s="154"/>
      <c r="E21" s="154"/>
      <c r="F21" s="155"/>
    </row>
    <row r="22" spans="1:6" ht="12.5" customHeight="1" x14ac:dyDescent="0.25">
      <c r="A22" s="153"/>
      <c r="B22" s="154"/>
      <c r="C22" s="154"/>
      <c r="D22" s="154"/>
      <c r="E22" s="154"/>
      <c r="F22" s="155"/>
    </row>
    <row r="23" spans="1:6" ht="12.5" customHeight="1" x14ac:dyDescent="0.25">
      <c r="A23" s="153"/>
      <c r="B23" s="154"/>
      <c r="C23" s="154"/>
      <c r="D23" s="154"/>
      <c r="E23" s="154"/>
      <c r="F23" s="155"/>
    </row>
    <row r="24" spans="1:6" ht="12.5" customHeight="1" x14ac:dyDescent="0.25">
      <c r="A24" s="153"/>
      <c r="B24" s="154"/>
      <c r="C24" s="154"/>
      <c r="D24" s="154"/>
      <c r="E24" s="154"/>
      <c r="F24" s="155"/>
    </row>
    <row r="25" spans="1:6" ht="12.5" customHeight="1" x14ac:dyDescent="0.25">
      <c r="A25" s="153"/>
      <c r="B25" s="154"/>
      <c r="C25" s="154"/>
      <c r="D25" s="154"/>
      <c r="E25" s="154"/>
      <c r="F25" s="155"/>
    </row>
    <row r="26" spans="1:6" ht="12.5" customHeight="1" x14ac:dyDescent="0.25">
      <c r="A26" s="153"/>
      <c r="B26" s="154"/>
      <c r="C26" s="154"/>
      <c r="D26" s="154"/>
      <c r="E26" s="154"/>
      <c r="F26" s="155"/>
    </row>
    <row r="27" spans="1:6" ht="12.5" customHeight="1" x14ac:dyDescent="0.25">
      <c r="A27" s="153"/>
      <c r="B27" s="154"/>
      <c r="C27" s="154"/>
      <c r="D27" s="154"/>
      <c r="E27" s="154"/>
      <c r="F27" s="155"/>
    </row>
    <row r="28" spans="1:6" ht="12.5" customHeight="1" x14ac:dyDescent="0.25">
      <c r="A28" s="153"/>
      <c r="B28" s="154"/>
      <c r="C28" s="154"/>
      <c r="D28" s="154"/>
      <c r="E28" s="154"/>
      <c r="F28" s="155"/>
    </row>
    <row r="29" spans="1:6" ht="12.5" customHeight="1" x14ac:dyDescent="0.25">
      <c r="A29" s="153"/>
      <c r="B29" s="154"/>
      <c r="C29" s="154"/>
      <c r="D29" s="154"/>
      <c r="E29" s="154"/>
      <c r="F29" s="155"/>
    </row>
    <row r="30" spans="1:6" ht="12.5" customHeight="1" x14ac:dyDescent="0.25">
      <c r="A30" s="153"/>
      <c r="B30" s="154"/>
      <c r="C30" s="154"/>
      <c r="D30" s="154"/>
      <c r="E30" s="154"/>
      <c r="F30" s="155"/>
    </row>
    <row r="31" spans="1:6" ht="12.5" customHeight="1" x14ac:dyDescent="0.25">
      <c r="A31" s="153"/>
      <c r="B31" s="154"/>
      <c r="C31" s="154"/>
      <c r="D31" s="154"/>
      <c r="E31" s="154"/>
      <c r="F31" s="155"/>
    </row>
    <row r="32" spans="1:6" ht="12.5" customHeight="1" x14ac:dyDescent="0.25">
      <c r="A32" s="153"/>
      <c r="B32" s="154"/>
      <c r="C32" s="154"/>
      <c r="D32" s="154"/>
      <c r="E32" s="154"/>
      <c r="F32" s="155"/>
    </row>
    <row r="33" spans="1:6" ht="12.5" customHeight="1" x14ac:dyDescent="0.25">
      <c r="A33" s="153"/>
      <c r="B33" s="154"/>
      <c r="C33" s="154"/>
      <c r="D33" s="154"/>
      <c r="E33" s="154"/>
      <c r="F33" s="155"/>
    </row>
    <row r="34" spans="1:6" ht="12.5" customHeight="1" x14ac:dyDescent="0.25">
      <c r="A34" s="153"/>
      <c r="B34" s="154"/>
      <c r="C34" s="154"/>
      <c r="D34" s="154"/>
      <c r="E34" s="154"/>
      <c r="F34" s="155"/>
    </row>
    <row r="35" spans="1:6" ht="12.5" customHeight="1" x14ac:dyDescent="0.25">
      <c r="A35" s="153"/>
      <c r="B35" s="154"/>
      <c r="C35" s="154"/>
      <c r="D35" s="154"/>
      <c r="E35" s="154"/>
      <c r="F35" s="155"/>
    </row>
    <row r="36" spans="1:6" ht="12.5" customHeight="1" x14ac:dyDescent="0.25">
      <c r="A36" s="153"/>
      <c r="B36" s="154"/>
      <c r="C36" s="154"/>
      <c r="D36" s="154"/>
      <c r="E36" s="154"/>
      <c r="F36" s="155"/>
    </row>
    <row r="37" spans="1:6" ht="12.5" customHeight="1" x14ac:dyDescent="0.25">
      <c r="A37" s="153"/>
      <c r="B37" s="154"/>
      <c r="C37" s="154"/>
      <c r="D37" s="154"/>
      <c r="E37" s="154"/>
      <c r="F37" s="155"/>
    </row>
    <row r="38" spans="1:6" ht="12.5" customHeight="1" x14ac:dyDescent="0.25">
      <c r="A38" s="153"/>
      <c r="B38" s="154"/>
      <c r="C38" s="154"/>
      <c r="D38" s="154"/>
      <c r="E38" s="154"/>
      <c r="F38" s="155"/>
    </row>
    <row r="39" spans="1:6" ht="12.5" customHeight="1" x14ac:dyDescent="0.25">
      <c r="A39" s="153"/>
      <c r="B39" s="154"/>
      <c r="C39" s="154"/>
      <c r="D39" s="154"/>
      <c r="E39" s="154"/>
      <c r="F39" s="155"/>
    </row>
    <row r="40" spans="1:6" ht="12.5" customHeight="1" x14ac:dyDescent="0.25">
      <c r="A40" s="153"/>
      <c r="B40" s="154"/>
      <c r="C40" s="154"/>
      <c r="D40" s="154"/>
      <c r="E40" s="154"/>
      <c r="F40" s="155"/>
    </row>
    <row r="41" spans="1:6" ht="12.5" customHeight="1" x14ac:dyDescent="0.25">
      <c r="A41" s="153"/>
      <c r="B41" s="154"/>
      <c r="C41" s="154"/>
      <c r="D41" s="154"/>
      <c r="E41" s="154"/>
      <c r="F41" s="155"/>
    </row>
    <row r="42" spans="1:6" ht="12.5" customHeight="1" x14ac:dyDescent="0.25">
      <c r="A42" s="153"/>
      <c r="B42" s="154"/>
      <c r="C42" s="154"/>
      <c r="D42" s="154"/>
      <c r="E42" s="154"/>
      <c r="F42" s="155"/>
    </row>
    <row r="43" spans="1:6" ht="12.5" customHeight="1" x14ac:dyDescent="0.25">
      <c r="A43" s="153"/>
      <c r="B43" s="154"/>
      <c r="C43" s="154"/>
      <c r="D43" s="154"/>
      <c r="E43" s="154"/>
      <c r="F43" s="155"/>
    </row>
    <row r="44" spans="1:6" ht="12.5" customHeight="1" x14ac:dyDescent="0.25">
      <c r="A44" s="153"/>
      <c r="B44" s="154"/>
      <c r="C44" s="154"/>
      <c r="D44" s="154"/>
      <c r="E44" s="154"/>
      <c r="F44" s="155"/>
    </row>
    <row r="45" spans="1:6" ht="12.5" customHeight="1" x14ac:dyDescent="0.25">
      <c r="A45" s="153"/>
      <c r="B45" s="154"/>
      <c r="C45" s="154"/>
      <c r="D45" s="154"/>
      <c r="E45" s="154"/>
      <c r="F45" s="155"/>
    </row>
    <row r="46" spans="1:6" ht="12.5" customHeight="1" x14ac:dyDescent="0.25">
      <c r="A46" s="153"/>
      <c r="B46" s="154"/>
      <c r="C46" s="154"/>
      <c r="D46" s="154"/>
      <c r="E46" s="154"/>
      <c r="F46" s="155"/>
    </row>
    <row r="47" spans="1:6" ht="12.5" customHeight="1" x14ac:dyDescent="0.25">
      <c r="A47" s="153"/>
      <c r="B47" s="154"/>
      <c r="C47" s="154"/>
      <c r="D47" s="154"/>
      <c r="E47" s="154"/>
      <c r="F47" s="155"/>
    </row>
    <row r="48" spans="1:6" ht="12.5" customHeight="1" x14ac:dyDescent="0.25">
      <c r="A48" s="153"/>
      <c r="B48" s="154"/>
      <c r="C48" s="154"/>
      <c r="D48" s="154"/>
      <c r="E48" s="154"/>
      <c r="F48" s="155"/>
    </row>
    <row r="49" spans="1:6" ht="12.5" customHeight="1" x14ac:dyDescent="0.25">
      <c r="A49" s="153"/>
      <c r="B49" s="154"/>
      <c r="C49" s="154"/>
      <c r="D49" s="154"/>
      <c r="E49" s="154"/>
      <c r="F49" s="155"/>
    </row>
    <row r="50" spans="1:6" ht="12.5" customHeight="1" x14ac:dyDescent="0.25">
      <c r="A50" s="153"/>
      <c r="B50" s="154"/>
      <c r="C50" s="154"/>
      <c r="D50" s="154"/>
      <c r="E50" s="154"/>
      <c r="F50" s="155"/>
    </row>
    <row r="51" spans="1:6" ht="12.5" customHeight="1" x14ac:dyDescent="0.25">
      <c r="A51" s="153"/>
      <c r="B51" s="154"/>
      <c r="C51" s="154"/>
      <c r="D51" s="154"/>
      <c r="E51" s="154"/>
      <c r="F51" s="155"/>
    </row>
    <row r="52" spans="1:6" ht="12.5" customHeight="1" x14ac:dyDescent="0.25">
      <c r="A52" s="153"/>
      <c r="B52" s="154"/>
      <c r="C52" s="154"/>
      <c r="D52" s="154"/>
      <c r="E52" s="154"/>
      <c r="F52" s="155"/>
    </row>
    <row r="53" spans="1:6" ht="12.5" customHeight="1" x14ac:dyDescent="0.25">
      <c r="A53" s="153"/>
      <c r="B53" s="154"/>
      <c r="C53" s="154"/>
      <c r="D53" s="154"/>
      <c r="E53" s="154"/>
      <c r="F53" s="155"/>
    </row>
    <row r="54" spans="1:6" ht="12.5" customHeight="1" x14ac:dyDescent="0.25">
      <c r="A54" s="153"/>
      <c r="B54" s="154"/>
      <c r="C54" s="154"/>
      <c r="D54" s="154"/>
      <c r="E54" s="154"/>
      <c r="F54" s="155"/>
    </row>
    <row r="55" spans="1:6" ht="13" customHeight="1" thickBot="1" x14ac:dyDescent="0.3">
      <c r="A55" s="156"/>
      <c r="B55" s="157"/>
      <c r="C55" s="157"/>
      <c r="D55" s="157"/>
      <c r="E55" s="157"/>
      <c r="F55" s="158"/>
    </row>
    <row r="58" spans="1:6" s="160" customFormat="1" ht="14.5" x14ac:dyDescent="0.35">
      <c r="A58" s="159" t="s">
        <v>124</v>
      </c>
      <c r="B58" s="159"/>
    </row>
    <row r="59" spans="1:6" s="130" customFormat="1" ht="12.75" customHeight="1" x14ac:dyDescent="0.35"/>
    <row r="60" spans="1:6" s="130" customFormat="1" ht="14.5" x14ac:dyDescent="0.35">
      <c r="B60" s="161" t="s">
        <v>42</v>
      </c>
      <c r="C60" s="162" t="s">
        <v>43</v>
      </c>
      <c r="D60" s="162"/>
      <c r="E60" s="161" t="s">
        <v>44</v>
      </c>
      <c r="F60" s="131" t="s">
        <v>44</v>
      </c>
    </row>
    <row r="61" spans="1:6" s="130" customFormat="1" ht="20.149999999999999" customHeight="1" x14ac:dyDescent="0.35">
      <c r="A61" s="163" t="s">
        <v>3</v>
      </c>
      <c r="B61" s="164" t="str">
        <f>IF(B11="","",#REF!)</f>
        <v/>
      </c>
      <c r="C61" s="165"/>
      <c r="D61" s="166"/>
      <c r="E61" s="167"/>
      <c r="F61" s="168"/>
    </row>
    <row r="62" spans="1:6" s="130" customFormat="1" ht="20.149999999999999" customHeight="1" x14ac:dyDescent="0.35">
      <c r="A62" s="163" t="s">
        <v>64</v>
      </c>
      <c r="B62" s="169"/>
      <c r="C62" s="165"/>
      <c r="D62" s="166"/>
      <c r="E62" s="167"/>
      <c r="F62" s="168"/>
    </row>
    <row r="63" spans="1:6" s="130" customFormat="1" ht="20.149999999999999" customHeight="1" x14ac:dyDescent="0.35">
      <c r="A63" s="163" t="s">
        <v>45</v>
      </c>
      <c r="B63" s="164" t="str">
        <f>IF(B7="","",#REF!)</f>
        <v/>
      </c>
      <c r="C63" s="165"/>
      <c r="D63" s="166"/>
      <c r="E63" s="167"/>
      <c r="F63" s="168"/>
    </row>
  </sheetData>
  <mergeCells count="16">
    <mergeCell ref="C60:D60"/>
    <mergeCell ref="C61:D61"/>
    <mergeCell ref="C62:D62"/>
    <mergeCell ref="C63:D63"/>
    <mergeCell ref="B9:C9"/>
    <mergeCell ref="B10:C10"/>
    <mergeCell ref="B11:C11"/>
    <mergeCell ref="B12:C12"/>
    <mergeCell ref="A15:F15"/>
    <mergeCell ref="A16:F55"/>
    <mergeCell ref="A1:F1"/>
    <mergeCell ref="A3:F3"/>
    <mergeCell ref="A4:F4"/>
    <mergeCell ref="B6:C6"/>
    <mergeCell ref="B7:C7"/>
    <mergeCell ref="B8:C8"/>
  </mergeCells>
  <dataValidations count="1">
    <dataValidation type="list" allowBlank="1" showInputMessage="1" showErrorMessage="1" sqref="B12:C12">
      <formula1>Type</formula1>
    </dataValidation>
  </dataValidations>
  <pageMargins left="0.7" right="0.7" top="0.75" bottom="0.75" header="0.3" footer="0.3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E34"/>
  <sheetViews>
    <sheetView showGridLines="0" workbookViewId="0">
      <selection activeCell="B34" sqref="B34"/>
    </sheetView>
  </sheetViews>
  <sheetFormatPr defaultColWidth="8.7265625" defaultRowHeight="14.5" x14ac:dyDescent="0.35"/>
  <cols>
    <col min="1" max="1" width="8.7265625" style="28"/>
    <col min="2" max="2" width="13.54296875" style="28" customWidth="1"/>
    <col min="3" max="3" width="10.81640625" style="28" customWidth="1"/>
    <col min="4" max="5" width="8.81640625" style="28" customWidth="1"/>
    <col min="6" max="6" width="8.7265625" style="28" customWidth="1"/>
    <col min="7" max="16384" width="8.7265625" style="28"/>
  </cols>
  <sheetData>
    <row r="3" spans="2:5" s="30" customFormat="1" x14ac:dyDescent="0.35">
      <c r="B3" s="30" t="s">
        <v>13</v>
      </c>
      <c r="C3" s="30" t="s">
        <v>46</v>
      </c>
    </row>
    <row r="4" spans="2:5" x14ac:dyDescent="0.35">
      <c r="B4" s="28" t="s">
        <v>17</v>
      </c>
      <c r="C4" s="28">
        <v>10</v>
      </c>
      <c r="E4" s="31"/>
    </row>
    <row r="5" spans="2:5" x14ac:dyDescent="0.35">
      <c r="B5" s="28" t="s">
        <v>15</v>
      </c>
      <c r="C5" s="28">
        <v>8</v>
      </c>
      <c r="E5" s="31"/>
    </row>
    <row r="6" spans="2:5" x14ac:dyDescent="0.35">
      <c r="B6" s="28" t="s">
        <v>19</v>
      </c>
      <c r="C6" s="28">
        <v>6</v>
      </c>
      <c r="E6" s="31"/>
    </row>
    <row r="7" spans="2:5" x14ac:dyDescent="0.35">
      <c r="B7" s="28" t="s">
        <v>37</v>
      </c>
      <c r="C7" s="28">
        <v>0</v>
      </c>
    </row>
    <row r="8" spans="2:5" x14ac:dyDescent="0.35">
      <c r="B8" s="32" t="s">
        <v>21</v>
      </c>
      <c r="C8" s="28" t="s">
        <v>47</v>
      </c>
    </row>
    <row r="11" spans="2:5" x14ac:dyDescent="0.35">
      <c r="B11" s="33">
        <v>80</v>
      </c>
      <c r="C11" s="34" t="s">
        <v>48</v>
      </c>
    </row>
    <row r="12" spans="2:5" x14ac:dyDescent="0.35">
      <c r="B12" s="33" t="s">
        <v>49</v>
      </c>
      <c r="C12" s="34" t="s">
        <v>50</v>
      </c>
    </row>
    <row r="13" spans="2:5" x14ac:dyDescent="0.35">
      <c r="B13" s="33" t="s">
        <v>51</v>
      </c>
      <c r="C13" s="34" t="s">
        <v>52</v>
      </c>
    </row>
    <row r="14" spans="2:5" x14ac:dyDescent="0.35">
      <c r="B14" s="35" t="s">
        <v>53</v>
      </c>
      <c r="C14" s="34" t="s">
        <v>54</v>
      </c>
    </row>
    <row r="15" spans="2:5" x14ac:dyDescent="0.35">
      <c r="B15" s="33" t="s">
        <v>55</v>
      </c>
      <c r="C15" s="36"/>
    </row>
    <row r="21" spans="2:3" x14ac:dyDescent="0.35">
      <c r="B21" s="29" t="s">
        <v>68</v>
      </c>
      <c r="C21" s="29" t="s">
        <v>69</v>
      </c>
    </row>
    <row r="22" spans="2:3" x14ac:dyDescent="0.35">
      <c r="B22" s="28" t="s">
        <v>15</v>
      </c>
      <c r="C22" s="28">
        <v>8</v>
      </c>
    </row>
    <row r="23" spans="2:3" x14ac:dyDescent="0.35">
      <c r="B23" s="28" t="s">
        <v>19</v>
      </c>
      <c r="C23" s="28">
        <v>6</v>
      </c>
    </row>
    <row r="24" spans="2:3" x14ac:dyDescent="0.35">
      <c r="B24" s="28" t="s">
        <v>37</v>
      </c>
      <c r="C24" s="28">
        <v>0</v>
      </c>
    </row>
    <row r="25" spans="2:3" x14ac:dyDescent="0.35">
      <c r="B25" s="32" t="s">
        <v>21</v>
      </c>
      <c r="C25" s="28" t="s">
        <v>47</v>
      </c>
    </row>
    <row r="30" spans="2:3" x14ac:dyDescent="0.35">
      <c r="B30" s="29" t="s">
        <v>73</v>
      </c>
    </row>
    <row r="31" spans="2:3" x14ac:dyDescent="0.35">
      <c r="B31" s="64" t="s">
        <v>71</v>
      </c>
    </row>
    <row r="32" spans="2:3" x14ac:dyDescent="0.35">
      <c r="B32" s="64" t="s">
        <v>72</v>
      </c>
    </row>
    <row r="33" spans="2:2" x14ac:dyDescent="0.35">
      <c r="B33" s="64" t="s">
        <v>74</v>
      </c>
    </row>
    <row r="34" spans="2:2" x14ac:dyDescent="0.35">
      <c r="B34" s="64" t="s">
        <v>21</v>
      </c>
    </row>
  </sheetData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Employee Review Form</vt:lpstr>
      <vt:lpstr>Additional Comments</vt:lpstr>
      <vt:lpstr>Ratings</vt:lpstr>
      <vt:lpstr>CatRatings</vt:lpstr>
      <vt:lpstr>ON_Rating</vt:lpstr>
      <vt:lpstr>pr_ratings</vt:lpstr>
      <vt:lpstr>pr_ratings_4</vt:lpstr>
      <vt:lpstr>'Employee Review Form'!Print_Area</vt:lpstr>
      <vt:lpstr>total_points</vt:lpstr>
      <vt:lpstr>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Hoang</dc:creator>
  <cp:lastModifiedBy>Tanya Davis</cp:lastModifiedBy>
  <cp:lastPrinted>2020-10-22T14:58:15Z</cp:lastPrinted>
  <dcterms:created xsi:type="dcterms:W3CDTF">2015-08-25T21:16:48Z</dcterms:created>
  <dcterms:modified xsi:type="dcterms:W3CDTF">2021-10-12T13:40:06Z</dcterms:modified>
</cp:coreProperties>
</file>